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Larkin\Downloads\"/>
    </mc:Choice>
  </mc:AlternateContent>
  <xr:revisionPtr revIDLastSave="0" documentId="8_{8FC65128-8113-464D-857E-8B12BF852942}" xr6:coauthVersionLast="47" xr6:coauthVersionMax="47" xr10:uidLastSave="{00000000-0000-0000-0000-000000000000}"/>
  <bookViews>
    <workbookView xWindow="-108" yWindow="-108" windowWidth="23256" windowHeight="12576" xr2:uid="{F2A25DB3-267E-452C-AD21-25D857E0ECFB}"/>
  </bookViews>
  <sheets>
    <sheet name="Qtr1" sheetId="2" r:id="rId1"/>
  </sheets>
  <externalReferences>
    <externalReference r:id="rId2"/>
  </externalReferences>
  <definedNames>
    <definedName name="_xlnm._FilterDatabase" localSheetId="0" hidden="1">'Qtr1'!$B$5:$I$130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8" i="2" l="1"/>
  <c r="I126" i="2"/>
  <c r="I124" i="2"/>
  <c r="I121" i="2"/>
  <c r="I113" i="2"/>
  <c r="I105" i="2"/>
  <c r="I103" i="2"/>
  <c r="I101" i="2"/>
  <c r="I99" i="2"/>
  <c r="I98" i="2"/>
  <c r="I97" i="2"/>
  <c r="I90" i="2"/>
  <c r="I89" i="2"/>
  <c r="I66" i="2"/>
  <c r="I57" i="2"/>
  <c r="I49" i="2"/>
  <c r="I41" i="2"/>
  <c r="I39" i="2"/>
  <c r="I37" i="2"/>
  <c r="I35" i="2"/>
  <c r="I34" i="2"/>
  <c r="I33" i="2"/>
  <c r="I32" i="2"/>
  <c r="I25" i="2"/>
  <c r="I17" i="2"/>
  <c r="I9" i="2"/>
  <c r="B2" i="2"/>
  <c r="I96" i="2" l="1"/>
  <c r="I122" i="2"/>
  <c r="D130" i="2"/>
  <c r="I65" i="2"/>
  <c r="I114" i="2"/>
  <c r="I12" i="2"/>
  <c r="I14" i="2"/>
  <c r="I67" i="2"/>
  <c r="I69" i="2"/>
  <c r="I71" i="2"/>
  <c r="I73" i="2"/>
  <c r="I81" i="2"/>
  <c r="I42" i="2"/>
  <c r="I50" i="2"/>
  <c r="I52" i="2"/>
  <c r="I54" i="2"/>
  <c r="I7" i="2"/>
  <c r="I18" i="2"/>
  <c r="I58" i="2"/>
  <c r="I64" i="2"/>
  <c r="I74" i="2"/>
  <c r="I82" i="2"/>
  <c r="I84" i="2"/>
  <c r="I86" i="2"/>
  <c r="F130" i="2"/>
  <c r="I16" i="2"/>
  <c r="I20" i="2"/>
  <c r="I22" i="2"/>
  <c r="I56" i="2"/>
  <c r="I88" i="2"/>
  <c r="I107" i="2"/>
  <c r="I109" i="2"/>
  <c r="I111" i="2"/>
  <c r="G130" i="2"/>
  <c r="I10" i="2"/>
  <c r="I24" i="2"/>
  <c r="I28" i="2"/>
  <c r="I30" i="2"/>
  <c r="I45" i="2"/>
  <c r="I47" i="2"/>
  <c r="I60" i="2"/>
  <c r="I62" i="2"/>
  <c r="I75" i="2"/>
  <c r="I77" i="2"/>
  <c r="I79" i="2"/>
  <c r="I92" i="2"/>
  <c r="I94" i="2"/>
  <c r="I115" i="2"/>
  <c r="I117" i="2"/>
  <c r="I119" i="2"/>
  <c r="E130" i="2"/>
  <c r="I130" i="2" s="1"/>
  <c r="I13" i="2"/>
  <c r="I15" i="2"/>
  <c r="I26" i="2"/>
  <c r="I36" i="2"/>
  <c r="I38" i="2"/>
  <c r="I43" i="2"/>
  <c r="I51" i="2"/>
  <c r="I53" i="2"/>
  <c r="I55" i="2"/>
  <c r="I68" i="2"/>
  <c r="I70" i="2"/>
  <c r="I83" i="2"/>
  <c r="I85" i="2"/>
  <c r="I87" i="2"/>
  <c r="I100" i="2"/>
  <c r="I102" i="2"/>
  <c r="I123" i="2"/>
  <c r="I125" i="2"/>
  <c r="I127" i="2"/>
  <c r="I129" i="2"/>
  <c r="I19" i="2"/>
  <c r="I21" i="2"/>
  <c r="I23" i="2"/>
  <c r="I40" i="2"/>
  <c r="I72" i="2"/>
  <c r="I104" i="2"/>
  <c r="I108" i="2"/>
  <c r="I110" i="2"/>
  <c r="I8" i="2"/>
  <c r="I11" i="2"/>
  <c r="I27" i="2"/>
  <c r="I29" i="2"/>
  <c r="I31" i="2"/>
  <c r="I44" i="2"/>
  <c r="I46" i="2"/>
  <c r="I59" i="2"/>
  <c r="I61" i="2"/>
  <c r="I63" i="2"/>
  <c r="I76" i="2"/>
  <c r="I78" i="2"/>
  <c r="I91" i="2"/>
  <c r="I93" i="2"/>
  <c r="I95" i="2"/>
  <c r="I112" i="2"/>
  <c r="I116" i="2"/>
  <c r="I118" i="2"/>
  <c r="I48" i="2"/>
  <c r="I80" i="2"/>
  <c r="I106" i="2"/>
  <c r="I120" i="2"/>
  <c r="I6" i="2"/>
</calcChain>
</file>

<file path=xl/sharedStrings.xml><?xml version="1.0" encoding="utf-8"?>
<sst xmlns="http://schemas.openxmlformats.org/spreadsheetml/2006/main" count="250" uniqueCount="250">
  <si>
    <t>Servicing Provider NPI</t>
  </si>
  <si>
    <t>Servicing Provider Name</t>
  </si>
  <si>
    <t>UHC</t>
  </si>
  <si>
    <t>UFC</t>
  </si>
  <si>
    <t>MCP</t>
  </si>
  <si>
    <t>FFS</t>
  </si>
  <si>
    <t>Total by NF</t>
  </si>
  <si>
    <t>1619491123</t>
  </si>
  <si>
    <t xml:space="preserve">ALLEGIANT HEALTHCARE PHX </t>
  </si>
  <si>
    <t>1790235976</t>
  </si>
  <si>
    <t>ALLEGIANT HLTHCARE EAST</t>
  </si>
  <si>
    <t>1417407693</t>
  </si>
  <si>
    <t>ALLEGIANT HLTHCARE MESA</t>
  </si>
  <si>
    <t>1326505041</t>
  </si>
  <si>
    <t>ALTA MESA HEALTH AND REHA</t>
  </si>
  <si>
    <t>1952382525</t>
  </si>
  <si>
    <t>APACHE JUNCTION HLTH CTR.</t>
  </si>
  <si>
    <t>1073503777</t>
  </si>
  <si>
    <t>ARCHIE HENDRICKS SR SKILL</t>
  </si>
  <si>
    <t>1376616235</t>
  </si>
  <si>
    <t>ARCHSTONE CARE CENTER</t>
  </si>
  <si>
    <t>ASPIRE TRANSITIONAL CARE</t>
  </si>
  <si>
    <t>1053571182</t>
  </si>
  <si>
    <t>BANNER BOSWELL REHAB CTR</t>
  </si>
  <si>
    <t>1508856089</t>
  </si>
  <si>
    <t>BEATITUDES CAMPUS OF CARE</t>
  </si>
  <si>
    <t>1174518013</t>
  </si>
  <si>
    <t>BELLA VITA HEALTH &amp; REHAB</t>
  </si>
  <si>
    <t>1811989866</t>
  </si>
  <si>
    <t>CAMELBACK POST ACUTE CARE</t>
  </si>
  <si>
    <t>1396972667</t>
  </si>
  <si>
    <t>CAREMERIDIAN - PHOENIX</t>
  </si>
  <si>
    <t>1982020764</t>
  </si>
  <si>
    <t>CASAS ADOBES POST ACUTE</t>
  </si>
  <si>
    <t>1649262239</t>
  </si>
  <si>
    <t>CATALINA POST ACUTE</t>
  </si>
  <si>
    <t>1881085728</t>
  </si>
  <si>
    <t>CENTER AT ARROWHEAD</t>
  </si>
  <si>
    <t>1851768865</t>
  </si>
  <si>
    <t>CHANDLER POST ACUTE AND R</t>
  </si>
  <si>
    <t>1770753543</t>
  </si>
  <si>
    <t>CHINLE NURSING HOME</t>
  </si>
  <si>
    <t>1356335632</t>
  </si>
  <si>
    <t>CHRISTIAN CARE NURS CTR</t>
  </si>
  <si>
    <t>CITADEL POST ACUTE</t>
  </si>
  <si>
    <t>1376535674</t>
  </si>
  <si>
    <t>CORONADO HEALTHCARE CENTE</t>
  </si>
  <si>
    <t>DESERT BLOSSOM HLTH REHAB</t>
  </si>
  <si>
    <t>1316986789</t>
  </si>
  <si>
    <t>DESERT COVE NURSING CENTE</t>
  </si>
  <si>
    <t>1811096738</t>
  </si>
  <si>
    <t>DESERT HAVEN CARE CENTER</t>
  </si>
  <si>
    <t>1184656175</t>
  </si>
  <si>
    <t>DESERT HIGHLANDS</t>
  </si>
  <si>
    <t>1760477541</t>
  </si>
  <si>
    <t>DESERT TERRACE HEALTHCARE</t>
  </si>
  <si>
    <t>1336415066</t>
  </si>
  <si>
    <t>DEVON GABLES REHAB CENTER</t>
  </si>
  <si>
    <t>1396786919</t>
  </si>
  <si>
    <t>ESTRELLA CENTER</t>
  </si>
  <si>
    <t>1649548306</t>
  </si>
  <si>
    <t>FOOTHILLS REHABILITATION</t>
  </si>
  <si>
    <t>1467436121</t>
  </si>
  <si>
    <t>GOOD SAM SOCIETY-QUIBURI</t>
  </si>
  <si>
    <t>1851381578</t>
  </si>
  <si>
    <t>GOOD SAM.SOCIETY-PRESCOTT</t>
  </si>
  <si>
    <t>1215918610</t>
  </si>
  <si>
    <t>GOOD SAMARITAN SOCIETY-PV</t>
  </si>
  <si>
    <t>1548640840</t>
  </si>
  <si>
    <t>GRANITE CREEK HLTH &amp; REHA</t>
  </si>
  <si>
    <t>1255329991</t>
  </si>
  <si>
    <t>HANDMAKER HOME FOR AGING</t>
  </si>
  <si>
    <t>1831121813</t>
  </si>
  <si>
    <t>HAVASU NURSING CENTER</t>
  </si>
  <si>
    <t>1104163435</t>
  </si>
  <si>
    <t>HAVEN OF CAMP VERDE</t>
  </si>
  <si>
    <t>1679810915</t>
  </si>
  <si>
    <t>HAVEN OF COTTONWOOD</t>
  </si>
  <si>
    <t>1073850319</t>
  </si>
  <si>
    <t>HAVEN OF DOUGLAS</t>
  </si>
  <si>
    <t>1588901839</t>
  </si>
  <si>
    <t>HAVEN OF FLAGSTAFF</t>
  </si>
  <si>
    <t>1467868075</t>
  </si>
  <si>
    <t>HAVEN OF GLOBE</t>
  </si>
  <si>
    <t>1366978603</t>
  </si>
  <si>
    <t xml:space="preserve">HAVEN OF LAKE HAVASU     </t>
  </si>
  <si>
    <t>1447657994</t>
  </si>
  <si>
    <t>HAVEN OF LAKESIDE</t>
  </si>
  <si>
    <t>1215383237</t>
  </si>
  <si>
    <t>HAVEN OF PHOENIX LLC</t>
  </si>
  <si>
    <t>1568709814</t>
  </si>
  <si>
    <t>HAVEN OF SAFFORD</t>
  </si>
  <si>
    <t>1346805249</t>
  </si>
  <si>
    <t xml:space="preserve">HAVEN OF SAGUARO VALLEY  </t>
  </si>
  <si>
    <t xml:space="preserve">HAVEN OF SANDPOINTE      </t>
  </si>
  <si>
    <t>1043678626</t>
  </si>
  <si>
    <t xml:space="preserve">HAVEN OF SCOTTSDALE LLC  </t>
  </si>
  <si>
    <t>1073178976</t>
  </si>
  <si>
    <t xml:space="preserve">HAVEN OF SEDONA LLC      </t>
  </si>
  <si>
    <t>1265779516</t>
  </si>
  <si>
    <t>HAVEN OF SHOW LOW</t>
  </si>
  <si>
    <t>1720506926</t>
  </si>
  <si>
    <t xml:space="preserve">HAVEN OF SIERRA VISTA    </t>
  </si>
  <si>
    <t>1306217369</t>
  </si>
  <si>
    <t>HAVEN OF TUCSON</t>
  </si>
  <si>
    <t>1053715839</t>
  </si>
  <si>
    <t>HAVEN OF YUMA</t>
  </si>
  <si>
    <t>1467832402</t>
  </si>
  <si>
    <t>HERITAGE COURT POST ACUTE</t>
  </si>
  <si>
    <t>1154368132</t>
  </si>
  <si>
    <t>HERITAGE HEALTH CARE CENT</t>
  </si>
  <si>
    <t>1518389311</t>
  </si>
  <si>
    <t>HORIZON POST ACUTE-REHAB</t>
  </si>
  <si>
    <t>1265439889</t>
  </si>
  <si>
    <t>IMMANUEL CAMPUS OF CARE</t>
  </si>
  <si>
    <t>1881074870</t>
  </si>
  <si>
    <t>LA CANADA CARE CENTER</t>
  </si>
  <si>
    <t>1184105850</t>
  </si>
  <si>
    <t>LA ESTANCIA NURSING&amp;REHAB</t>
  </si>
  <si>
    <t>1083094965</t>
  </si>
  <si>
    <t>LAKE PLEASANT POST ACUTE</t>
  </si>
  <si>
    <t>1659324242</t>
  </si>
  <si>
    <t>LIFE CARE CENTER OF PARAD</t>
  </si>
  <si>
    <t>1750384376</t>
  </si>
  <si>
    <t>LIFE CARE CENTER OF SCOTT</t>
  </si>
  <si>
    <t>1124066188</t>
  </si>
  <si>
    <t>LIFE CARE CENTER OF SIERR</t>
  </si>
  <si>
    <t>1144271818</t>
  </si>
  <si>
    <t>LIFE CARE CENTER OF YUMA</t>
  </si>
  <si>
    <t>1639576531</t>
  </si>
  <si>
    <t>LIFE CARE CENTER TUCSON</t>
  </si>
  <si>
    <t>1376580357</t>
  </si>
  <si>
    <t>LIFE CARE CNTR OF N GLNDL</t>
  </si>
  <si>
    <t>1447256466</t>
  </si>
  <si>
    <t>LIFESTREAM AT COOK HEALTH</t>
  </si>
  <si>
    <t>1407930704</t>
  </si>
  <si>
    <t>MARAVILLA CARE CENTER</t>
  </si>
  <si>
    <t>1942550645</t>
  </si>
  <si>
    <t>MARYLAND GARDENS CARE CTR</t>
  </si>
  <si>
    <t>1730661257</t>
  </si>
  <si>
    <t>MESA CHRISTIAN HEALTH&amp;REH</t>
  </si>
  <si>
    <t>1528006012</t>
  </si>
  <si>
    <t>MI CASA NURSING CENTER</t>
  </si>
  <si>
    <t>1659925733</t>
  </si>
  <si>
    <t>MISSION PALMS POST ACUTE</t>
  </si>
  <si>
    <t>1649271966</t>
  </si>
  <si>
    <t>MONTECITO POST ACUTE CARE</t>
  </si>
  <si>
    <t>1487034443</t>
  </si>
  <si>
    <t>MOUNTAIN VIEW CARE CENTER</t>
  </si>
  <si>
    <t>1235161233</t>
  </si>
  <si>
    <t>MOUNTAIN VIEW MANOR</t>
  </si>
  <si>
    <t>1316596885</t>
  </si>
  <si>
    <t>NORTH CHANDLER PLACE ACCC</t>
  </si>
  <si>
    <t>1053306811</t>
  </si>
  <si>
    <t>NORTH MTN MED &amp; REHAB</t>
  </si>
  <si>
    <t>1063749836</t>
  </si>
  <si>
    <t>OASIS PAVILION NURSING</t>
  </si>
  <si>
    <t>1487731022</t>
  </si>
  <si>
    <t>OSBORN HEALTH &amp; REHAB</t>
  </si>
  <si>
    <t>1295084440</t>
  </si>
  <si>
    <t>PALM VALLEY REHAB &amp; CARE</t>
  </si>
  <si>
    <t>1629079975</t>
  </si>
  <si>
    <t>PARK AVE HLTH &amp; REHAB CTR</t>
  </si>
  <si>
    <t>1033177308</t>
  </si>
  <si>
    <t>PAYSON CARE CENTER</t>
  </si>
  <si>
    <t>1831697168</t>
  </si>
  <si>
    <t>PEORIA POST ACUTE &amp; REHAB</t>
  </si>
  <si>
    <t>1427516582</t>
  </si>
  <si>
    <t>PHX MOUNTAIN POST ACUTE</t>
  </si>
  <si>
    <t>1114273778</t>
  </si>
  <si>
    <t>PLAZA HEALTHCARE</t>
  </si>
  <si>
    <t>1407191588</t>
  </si>
  <si>
    <t>PRESCOTT NURSING &amp; REHAB</t>
  </si>
  <si>
    <t>1023007515</t>
  </si>
  <si>
    <t>PROVIDENCE PLACE GLENCRFT</t>
  </si>
  <si>
    <t>1861916686</t>
  </si>
  <si>
    <t>PUEBLO SPRINGS REHAB CNTR</t>
  </si>
  <si>
    <t>1316297013</t>
  </si>
  <si>
    <t>RIDGECREST HEALTHCARE</t>
  </si>
  <si>
    <t>1578568267</t>
  </si>
  <si>
    <t>RIM COUNTRY HLTH &amp; RETIRE</t>
  </si>
  <si>
    <t>1245797968</t>
  </si>
  <si>
    <t xml:space="preserve">RIO VISTA POST ACUTE     </t>
  </si>
  <si>
    <t>1215937917</t>
  </si>
  <si>
    <t>SABINO CANYON REHAB AND C</t>
  </si>
  <si>
    <t>1922094044</t>
  </si>
  <si>
    <t>SANTA RITA NURSING &amp; REHA</t>
  </si>
  <si>
    <t>1205848405</t>
  </si>
  <si>
    <t>SANTA ROSA CARE CENTER</t>
  </si>
  <si>
    <t>1376834580</t>
  </si>
  <si>
    <t>SANTE OF CHANDLER</t>
  </si>
  <si>
    <t>1407152812</t>
  </si>
  <si>
    <t>SANTE OF MESA</t>
  </si>
  <si>
    <t>1811278344</t>
  </si>
  <si>
    <t>SANTE OF NORTH SCOTTSDALE</t>
  </si>
  <si>
    <t>1992096101</t>
  </si>
  <si>
    <t>SANTE OF SURPRISE</t>
  </si>
  <si>
    <t>1992368492</t>
  </si>
  <si>
    <t>SAPPHIRE ESTATES REHAB CE</t>
  </si>
  <si>
    <t>1912400755</t>
  </si>
  <si>
    <t>SAPPHIRE OF TUCSON NURSIN</t>
  </si>
  <si>
    <t>1043725765</t>
  </si>
  <si>
    <t>SCOTTSDALE VILLAGE SQUARE</t>
  </si>
  <si>
    <t>1750758769</t>
  </si>
  <si>
    <t>SHEA POST ACUTE REHAB CNT</t>
  </si>
  <si>
    <t>1346620226</t>
  </si>
  <si>
    <t>SOUTH MOUNTAIN POST ACUTE</t>
  </si>
  <si>
    <t>1154801272</t>
  </si>
  <si>
    <t xml:space="preserve">SUN CITY HEALTH &amp; REHAB  </t>
  </si>
  <si>
    <t>1699179580</t>
  </si>
  <si>
    <t>SUNCREST HEALTH CARE INC</t>
  </si>
  <si>
    <t>1467663708</t>
  </si>
  <si>
    <t>SUNVIEW RESPIRATORY-REHAB</t>
  </si>
  <si>
    <t>1932106085</t>
  </si>
  <si>
    <t>SUNWEST NURSING &amp; REHAB C</t>
  </si>
  <si>
    <t>1487215067</t>
  </si>
  <si>
    <t>SURPRISE HEALTH AND REHAB</t>
  </si>
  <si>
    <t>TEMPE POST ACUTE</t>
  </si>
  <si>
    <t>1912909391</t>
  </si>
  <si>
    <t>THE CARING HOUSE</t>
  </si>
  <si>
    <t>1891234126</t>
  </si>
  <si>
    <t>THE CENTER AT TUCSON</t>
  </si>
  <si>
    <t>1952767774</t>
  </si>
  <si>
    <t>THE CENTER AT VAL VISTA</t>
  </si>
  <si>
    <t>1457351967</t>
  </si>
  <si>
    <t>THE GARDENS CARE CENTER</t>
  </si>
  <si>
    <t>1437270634</t>
  </si>
  <si>
    <t>THE LEGACY REHAB &amp; CARE</t>
  </si>
  <si>
    <t>1265432777</t>
  </si>
  <si>
    <t>THE LINGENFELTER CENTER</t>
  </si>
  <si>
    <t>1679515449</t>
  </si>
  <si>
    <t>THE PEAKS</t>
  </si>
  <si>
    <t>1649627423</t>
  </si>
  <si>
    <t>THE REHAB CNTR AT PALAZZO</t>
  </si>
  <si>
    <t>1609307354</t>
  </si>
  <si>
    <t>THE SPRINGS AT THE HACIEN</t>
  </si>
  <si>
    <t>1619058120</t>
  </si>
  <si>
    <t>THE TERRACES OF PHOENIX</t>
  </si>
  <si>
    <t>VILLA MARIA CARE CTR, LLC</t>
  </si>
  <si>
    <t>1942569686</t>
  </si>
  <si>
    <t>WELLSPRINGS CARE AND REHA</t>
  </si>
  <si>
    <t>1982191490</t>
  </si>
  <si>
    <t>WELLSPRINGS THERAPY CENTE</t>
  </si>
  <si>
    <t>1790846855</t>
  </si>
  <si>
    <t>WESTCHESTER CARE CENTER</t>
  </si>
  <si>
    <t>1093838419</t>
  </si>
  <si>
    <t>WINSLOW CAMPUS OF CARE</t>
  </si>
  <si>
    <t>1629006663</t>
  </si>
  <si>
    <t>YUMA NURSING CENTER</t>
  </si>
  <si>
    <t>Total Allocated by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</si>
</sst>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name val="Calibri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quotePrefix="1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0" fillId="0" borderId="1" xfId="1" applyFont="1" applyFill="1" applyBorder="1"/>
    <xf numFmtId="0" fontId="0" fillId="0" borderId="1" xfId="0" applyFill="1" applyBorder="1"/>
    <xf numFmtId="44" fontId="0" fillId="0" borderId="0" xfId="1" applyFont="1" applyFill="1"/>
    <xf numFmtId="0" fontId="0" fillId="0" borderId="0" xfId="0" applyFill="1"/>
    <xf numFmtId="0" fontId="3" fillId="0" borderId="1" xfId="0" applyFont="1" applyFill="1" applyBorder="1" applyAlignment="1">
      <alignment horizontal="centerContinuous"/>
    </xf>
    <xf numFmtId="44" fontId="3" fillId="0" borderId="1" xfId="1" applyFont="1" applyFill="1" applyBorder="1"/>
    <xf numFmtId="44" fontId="0" fillId="0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cccs.sharepoint.com/Users/141566/Downloads/NF%20Supplemental%20Payment%20Calculation%20Q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o Do"/>
      <sheetName val="Summary"/>
      <sheetName val="Deliverable"/>
      <sheetName val="% by payor cye22"/>
      <sheetName val="calc bed days"/>
      <sheetName val="CYE21_NF_SUPP_PMT_DATA"/>
      <sheetName val="final CHOW list"/>
      <sheetName val="closure list"/>
      <sheetName val="lookups"/>
    </sheetNames>
    <sheetDataSet>
      <sheetData sheetId="0"/>
      <sheetData sheetId="1"/>
      <sheetData sheetId="2">
        <row r="2">
          <cell r="C2" t="str">
            <v>For the Period 10/1/2021 - 12/31/2021</v>
          </cell>
        </row>
      </sheetData>
      <sheetData sheetId="3"/>
      <sheetData sheetId="4">
        <row r="6">
          <cell r="D6">
            <v>1.3533965914172622E-3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07FB-018A-4CEB-82DA-B777AB438255}">
  <sheetPr>
    <tabColor rgb="FFFF0000"/>
  </sheetPr>
  <dimension ref="B1:I134"/>
  <sheetViews>
    <sheetView showGridLines="0" tabSelected="1" zoomScaleNormal="100" workbookViewId="0">
      <pane xSplit="3" ySplit="5" topLeftCell="D97" activePane="bottomRight" state="frozen"/>
      <selection activeCell="F6" sqref="F6"/>
      <selection pane="topRight" activeCell="F6" sqref="F6"/>
      <selection pane="bottomLeft" activeCell="F6" sqref="F6"/>
      <selection pane="bottomRight" activeCell="C109" sqref="C109"/>
    </sheetView>
  </sheetViews>
  <sheetFormatPr defaultColWidth="9.109375" defaultRowHeight="14.4"/>
  <cols>
    <col min="1" max="1" width="2.44140625" style="8" customWidth="1"/>
    <col min="2" max="2" width="12" style="8" bestFit="1" customWidth="1"/>
    <col min="3" max="3" width="29.88671875" style="8" customWidth="1"/>
    <col min="4" max="4" width="16.109375" style="8" bestFit="1" customWidth="1"/>
    <col min="5" max="5" width="15.33203125" style="8" customWidth="1"/>
    <col min="6" max="7" width="16.109375" style="8" customWidth="1"/>
    <col min="8" max="8" width="2.44140625" style="8" customWidth="1"/>
    <col min="9" max="9" width="16.109375" style="8" customWidth="1"/>
    <col min="10" max="10" width="2.44140625" style="8" customWidth="1"/>
    <col min="11" max="12" width="9.109375" style="8"/>
    <col min="13" max="13" width="11.5546875" style="8" bestFit="1" customWidth="1"/>
    <col min="14" max="16384" width="9.109375" style="8"/>
  </cols>
  <sheetData>
    <row r="1" spans="2:9" customFormat="1"/>
    <row r="2" spans="2:9" customFormat="1">
      <c r="B2" s="1" t="str">
        <f>"Nursing Facility Supplemental Payments: "&amp;[1]Summary!C2</f>
        <v>Nursing Facility Supplemental Payments: For the Period 10/1/2021 - 12/31/2021</v>
      </c>
      <c r="C2" s="2"/>
      <c r="D2" s="2"/>
      <c r="E2" s="2"/>
      <c r="F2" s="2"/>
      <c r="G2" s="2"/>
      <c r="H2" s="2"/>
      <c r="I2" s="2"/>
    </row>
    <row r="3" spans="2:9" customFormat="1"/>
    <row r="4" spans="2:9" customFormat="1"/>
    <row r="5" spans="2:9" customFormat="1" ht="28.8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4"/>
      <c r="I5" s="3" t="s">
        <v>6</v>
      </c>
    </row>
    <row r="6" spans="2:9">
      <c r="B6" s="6" t="s">
        <v>7</v>
      </c>
      <c r="C6" s="6" t="s">
        <v>8</v>
      </c>
      <c r="D6" s="5">
        <v>32198.81</v>
      </c>
      <c r="E6" s="5">
        <v>0</v>
      </c>
      <c r="F6" s="5">
        <v>148867.57999999999</v>
      </c>
      <c r="G6" s="5">
        <v>39798.76</v>
      </c>
      <c r="H6" s="7"/>
      <c r="I6" s="5">
        <f t="shared" ref="I6:I69" si="0">SUM(D6:G6)</f>
        <v>220865.15</v>
      </c>
    </row>
    <row r="7" spans="2:9">
      <c r="B7" s="6" t="s">
        <v>9</v>
      </c>
      <c r="C7" s="6" t="s">
        <v>10</v>
      </c>
      <c r="D7" s="5">
        <v>61387.87</v>
      </c>
      <c r="E7" s="5">
        <v>32462.37</v>
      </c>
      <c r="F7" s="5">
        <v>66274.47</v>
      </c>
      <c r="G7" s="5">
        <v>300.51</v>
      </c>
      <c r="H7" s="7"/>
      <c r="I7" s="5">
        <f t="shared" si="0"/>
        <v>160425.22000000003</v>
      </c>
    </row>
    <row r="8" spans="2:9">
      <c r="B8" s="6" t="s">
        <v>11</v>
      </c>
      <c r="C8" s="6" t="s">
        <v>12</v>
      </c>
      <c r="D8" s="5">
        <v>111551.69</v>
      </c>
      <c r="E8" s="5">
        <v>49537.18</v>
      </c>
      <c r="F8" s="5">
        <v>168316.71</v>
      </c>
      <c r="G8" s="5">
        <v>24435.19</v>
      </c>
      <c r="H8" s="7"/>
      <c r="I8" s="5">
        <f t="shared" si="0"/>
        <v>353840.76999999996</v>
      </c>
    </row>
    <row r="9" spans="2:9">
      <c r="B9" s="6" t="s">
        <v>13</v>
      </c>
      <c r="C9" s="6" t="s">
        <v>14</v>
      </c>
      <c r="D9" s="5">
        <v>24653.42</v>
      </c>
      <c r="E9" s="5">
        <v>18467.87</v>
      </c>
      <c r="F9" s="5">
        <v>44956.23</v>
      </c>
      <c r="G9" s="5">
        <v>0</v>
      </c>
      <c r="H9" s="7"/>
      <c r="I9" s="5">
        <f t="shared" si="0"/>
        <v>88077.51999999999</v>
      </c>
    </row>
    <row r="10" spans="2:9">
      <c r="B10" s="6" t="s">
        <v>15</v>
      </c>
      <c r="C10" s="6" t="s">
        <v>16</v>
      </c>
      <c r="D10" s="5">
        <v>45872.04</v>
      </c>
      <c r="E10" s="5">
        <v>73665.039999999994</v>
      </c>
      <c r="F10" s="5">
        <v>51481.1</v>
      </c>
      <c r="G10" s="5">
        <v>225.38</v>
      </c>
      <c r="H10" s="7"/>
      <c r="I10" s="5">
        <f t="shared" si="0"/>
        <v>171243.56</v>
      </c>
    </row>
    <row r="11" spans="2:9">
      <c r="B11" s="6" t="s">
        <v>17</v>
      </c>
      <c r="C11" s="6" t="s">
        <v>18</v>
      </c>
      <c r="D11" s="5">
        <v>0</v>
      </c>
      <c r="E11" s="5">
        <v>0</v>
      </c>
      <c r="F11" s="5">
        <v>0</v>
      </c>
      <c r="G11" s="5">
        <v>151748.01</v>
      </c>
      <c r="H11" s="7"/>
      <c r="I11" s="5">
        <f t="shared" si="0"/>
        <v>151748.01</v>
      </c>
    </row>
    <row r="12" spans="2:9">
      <c r="B12" s="6" t="s">
        <v>19</v>
      </c>
      <c r="C12" s="6" t="s">
        <v>20</v>
      </c>
      <c r="D12" s="5">
        <v>55971.48</v>
      </c>
      <c r="E12" s="5">
        <v>29290.18</v>
      </c>
      <c r="F12" s="5">
        <v>120362.1</v>
      </c>
      <c r="G12" s="5">
        <v>319.29000000000002</v>
      </c>
      <c r="H12" s="7"/>
      <c r="I12" s="5">
        <f t="shared" si="0"/>
        <v>205943.05000000002</v>
      </c>
    </row>
    <row r="13" spans="2:9">
      <c r="B13" s="6"/>
      <c r="C13" s="6" t="s">
        <v>21</v>
      </c>
      <c r="D13" s="5">
        <v>0</v>
      </c>
      <c r="E13" s="5">
        <v>0</v>
      </c>
      <c r="F13" s="5">
        <v>0</v>
      </c>
      <c r="G13" s="5">
        <v>647.97</v>
      </c>
      <c r="H13" s="7"/>
      <c r="I13" s="5">
        <f t="shared" si="0"/>
        <v>647.97</v>
      </c>
    </row>
    <row r="14" spans="2:9">
      <c r="B14" s="6" t="s">
        <v>22</v>
      </c>
      <c r="C14" s="6" t="s">
        <v>23</v>
      </c>
      <c r="D14" s="5">
        <v>0</v>
      </c>
      <c r="E14" s="5">
        <v>0</v>
      </c>
      <c r="F14" s="5">
        <v>122.08</v>
      </c>
      <c r="G14" s="5">
        <v>0</v>
      </c>
      <c r="H14" s="7"/>
      <c r="I14" s="5">
        <f t="shared" si="0"/>
        <v>122.08</v>
      </c>
    </row>
    <row r="15" spans="2:9">
      <c r="B15" s="6" t="s">
        <v>24</v>
      </c>
      <c r="C15" s="6" t="s">
        <v>25</v>
      </c>
      <c r="D15" s="5">
        <v>21759.97</v>
      </c>
      <c r="E15" s="5">
        <v>0</v>
      </c>
      <c r="F15" s="5">
        <v>70318.080000000002</v>
      </c>
      <c r="G15" s="5">
        <v>0</v>
      </c>
      <c r="H15" s="7"/>
      <c r="I15" s="5">
        <f t="shared" si="0"/>
        <v>92078.05</v>
      </c>
    </row>
    <row r="16" spans="2:9">
      <c r="B16" s="6" t="s">
        <v>26</v>
      </c>
      <c r="C16" s="6" t="s">
        <v>27</v>
      </c>
      <c r="D16" s="5">
        <v>124422.06</v>
      </c>
      <c r="E16" s="5">
        <v>38930.69</v>
      </c>
      <c r="F16" s="5">
        <v>169546.26</v>
      </c>
      <c r="G16" s="5">
        <v>14837.67</v>
      </c>
      <c r="H16" s="7"/>
      <c r="I16" s="5">
        <f t="shared" si="0"/>
        <v>347736.68</v>
      </c>
    </row>
    <row r="17" spans="2:9">
      <c r="B17" s="6" t="s">
        <v>28</v>
      </c>
      <c r="C17" s="6" t="s">
        <v>29</v>
      </c>
      <c r="D17" s="5">
        <v>50809.71</v>
      </c>
      <c r="E17" s="5">
        <v>0</v>
      </c>
      <c r="F17" s="5">
        <v>158983.62</v>
      </c>
      <c r="G17" s="5">
        <v>11193.99</v>
      </c>
      <c r="H17" s="7"/>
      <c r="I17" s="5">
        <f t="shared" si="0"/>
        <v>220987.31999999998</v>
      </c>
    </row>
    <row r="18" spans="2:9">
      <c r="B18" s="6" t="s">
        <v>30</v>
      </c>
      <c r="C18" s="6" t="s">
        <v>31</v>
      </c>
      <c r="D18" s="5">
        <v>0</v>
      </c>
      <c r="E18" s="5">
        <v>3410.62</v>
      </c>
      <c r="F18" s="5">
        <v>17164.91</v>
      </c>
      <c r="G18" s="5">
        <v>0</v>
      </c>
      <c r="H18" s="7"/>
      <c r="I18" s="5">
        <f t="shared" si="0"/>
        <v>20575.53</v>
      </c>
    </row>
    <row r="19" spans="2:9">
      <c r="B19" s="6" t="s">
        <v>32</v>
      </c>
      <c r="C19" s="6" t="s">
        <v>33</v>
      </c>
      <c r="D19" s="5">
        <v>0</v>
      </c>
      <c r="E19" s="5">
        <v>143382.62</v>
      </c>
      <c r="F19" s="5">
        <v>107580.54</v>
      </c>
      <c r="G19" s="5">
        <v>14640.46</v>
      </c>
      <c r="H19" s="7"/>
      <c r="I19" s="5">
        <f t="shared" si="0"/>
        <v>265603.62</v>
      </c>
    </row>
    <row r="20" spans="2:9">
      <c r="B20" s="6" t="s">
        <v>34</v>
      </c>
      <c r="C20" s="6" t="s">
        <v>35</v>
      </c>
      <c r="D20" s="5">
        <v>0</v>
      </c>
      <c r="E20" s="5">
        <v>89175.87</v>
      </c>
      <c r="F20" s="5">
        <v>64619.35</v>
      </c>
      <c r="G20" s="5">
        <v>6263.75</v>
      </c>
      <c r="H20" s="7"/>
      <c r="I20" s="5">
        <f t="shared" si="0"/>
        <v>160058.97</v>
      </c>
    </row>
    <row r="21" spans="2:9">
      <c r="B21" s="6" t="s">
        <v>36</v>
      </c>
      <c r="C21" s="6" t="s">
        <v>37</v>
      </c>
      <c r="D21" s="5">
        <v>319.29000000000002</v>
      </c>
      <c r="E21" s="5">
        <v>0</v>
      </c>
      <c r="F21" s="5">
        <v>0</v>
      </c>
      <c r="G21" s="5">
        <v>0</v>
      </c>
      <c r="H21" s="7"/>
      <c r="I21" s="5">
        <f t="shared" si="0"/>
        <v>319.29000000000002</v>
      </c>
    </row>
    <row r="22" spans="2:9">
      <c r="B22" s="6" t="s">
        <v>38</v>
      </c>
      <c r="C22" s="6" t="s">
        <v>39</v>
      </c>
      <c r="D22" s="5">
        <v>44464.52</v>
      </c>
      <c r="E22" s="5">
        <v>52492.4</v>
      </c>
      <c r="F22" s="5">
        <v>119447.63</v>
      </c>
      <c r="G22" s="5">
        <v>19298.36</v>
      </c>
      <c r="H22" s="7"/>
      <c r="I22" s="5">
        <f t="shared" si="0"/>
        <v>235702.90999999997</v>
      </c>
    </row>
    <row r="23" spans="2:9">
      <c r="B23" s="6" t="s">
        <v>40</v>
      </c>
      <c r="C23" s="6" t="s">
        <v>41</v>
      </c>
      <c r="D23" s="5">
        <v>0</v>
      </c>
      <c r="E23" s="5">
        <v>0</v>
      </c>
      <c r="F23" s="5">
        <v>0</v>
      </c>
      <c r="G23" s="5">
        <v>197988.93</v>
      </c>
      <c r="H23" s="7"/>
      <c r="I23" s="5">
        <f t="shared" si="0"/>
        <v>197988.93</v>
      </c>
    </row>
    <row r="24" spans="2:9">
      <c r="B24" s="6" t="s">
        <v>42</v>
      </c>
      <c r="C24" s="6" t="s">
        <v>43</v>
      </c>
      <c r="D24" s="5">
        <v>22736.98</v>
      </c>
      <c r="E24" s="5">
        <v>0</v>
      </c>
      <c r="F24" s="5">
        <v>64626.83</v>
      </c>
      <c r="G24" s="5">
        <v>0</v>
      </c>
      <c r="H24" s="7"/>
      <c r="I24" s="5">
        <f t="shared" si="0"/>
        <v>87363.81</v>
      </c>
    </row>
    <row r="25" spans="2:9">
      <c r="B25" s="6">
        <v>1568842854</v>
      </c>
      <c r="C25" s="6" t="s">
        <v>44</v>
      </c>
      <c r="D25" s="5">
        <v>62286.85</v>
      </c>
      <c r="E25" s="5">
        <v>26965.58</v>
      </c>
      <c r="F25" s="5">
        <v>84489.12</v>
      </c>
      <c r="G25" s="5">
        <v>8367.32</v>
      </c>
      <c r="H25" s="7"/>
      <c r="I25" s="5">
        <f t="shared" si="0"/>
        <v>182108.87</v>
      </c>
    </row>
    <row r="26" spans="2:9">
      <c r="B26" s="6" t="s">
        <v>45</v>
      </c>
      <c r="C26" s="6" t="s">
        <v>46</v>
      </c>
      <c r="D26" s="5">
        <v>121858.87</v>
      </c>
      <c r="E26" s="5">
        <v>73653.16</v>
      </c>
      <c r="F26" s="5">
        <v>281378.08</v>
      </c>
      <c r="G26" s="5">
        <v>9935.6</v>
      </c>
      <c r="H26" s="7"/>
      <c r="I26" s="5">
        <f t="shared" si="0"/>
        <v>486825.70999999996</v>
      </c>
    </row>
    <row r="27" spans="2:9">
      <c r="B27" s="6"/>
      <c r="C27" s="6" t="s">
        <v>47</v>
      </c>
      <c r="D27" s="5">
        <v>58887.56</v>
      </c>
      <c r="E27" s="5">
        <v>39650.339999999997</v>
      </c>
      <c r="F27" s="5">
        <v>61239.35</v>
      </c>
      <c r="G27" s="5">
        <v>6573.65</v>
      </c>
      <c r="H27" s="7"/>
      <c r="I27" s="5">
        <f t="shared" si="0"/>
        <v>166350.9</v>
      </c>
    </row>
    <row r="28" spans="2:9">
      <c r="B28" s="6" t="s">
        <v>48</v>
      </c>
      <c r="C28" s="6" t="s">
        <v>49</v>
      </c>
      <c r="D28" s="5">
        <v>51454.43</v>
      </c>
      <c r="E28" s="5">
        <v>26784.91</v>
      </c>
      <c r="F28" s="5">
        <v>61638.54</v>
      </c>
      <c r="G28" s="5">
        <v>1211.43</v>
      </c>
      <c r="H28" s="7"/>
      <c r="I28" s="5">
        <f t="shared" si="0"/>
        <v>141089.31</v>
      </c>
    </row>
    <row r="29" spans="2:9">
      <c r="B29" s="6" t="s">
        <v>50</v>
      </c>
      <c r="C29" s="6" t="s">
        <v>51</v>
      </c>
      <c r="D29" s="5">
        <v>68412.91</v>
      </c>
      <c r="E29" s="5">
        <v>48551.1</v>
      </c>
      <c r="F29" s="5">
        <v>108005.06</v>
      </c>
      <c r="G29" s="5">
        <v>43818.07</v>
      </c>
      <c r="H29" s="7"/>
      <c r="I29" s="5">
        <f t="shared" si="0"/>
        <v>268787.14</v>
      </c>
    </row>
    <row r="30" spans="2:9">
      <c r="B30" s="6" t="s">
        <v>52</v>
      </c>
      <c r="C30" s="6" t="s">
        <v>53</v>
      </c>
      <c r="D30" s="5">
        <v>150452.06</v>
      </c>
      <c r="E30" s="5">
        <v>0</v>
      </c>
      <c r="F30" s="5">
        <v>0</v>
      </c>
      <c r="G30" s="5">
        <v>3474.64</v>
      </c>
      <c r="H30" s="7"/>
      <c r="I30" s="5">
        <f t="shared" si="0"/>
        <v>153926.70000000001</v>
      </c>
    </row>
    <row r="31" spans="2:9">
      <c r="B31" s="6" t="s">
        <v>54</v>
      </c>
      <c r="C31" s="6" t="s">
        <v>55</v>
      </c>
      <c r="D31" s="5">
        <v>39963.550000000003</v>
      </c>
      <c r="E31" s="5">
        <v>48064.28</v>
      </c>
      <c r="F31" s="5">
        <v>88737.61</v>
      </c>
      <c r="G31" s="5">
        <v>20397.099999999999</v>
      </c>
      <c r="H31" s="7"/>
      <c r="I31" s="5">
        <f t="shared" si="0"/>
        <v>197162.54</v>
      </c>
    </row>
    <row r="32" spans="2:9">
      <c r="B32" s="6" t="s">
        <v>56</v>
      </c>
      <c r="C32" s="6" t="s">
        <v>57</v>
      </c>
      <c r="D32" s="5">
        <v>0</v>
      </c>
      <c r="E32" s="5">
        <v>169848.61</v>
      </c>
      <c r="F32" s="5">
        <v>444571.64</v>
      </c>
      <c r="G32" s="5">
        <v>18387.439999999999</v>
      </c>
      <c r="H32" s="7"/>
      <c r="I32" s="5">
        <f t="shared" si="0"/>
        <v>632807.68999999994</v>
      </c>
    </row>
    <row r="33" spans="2:9">
      <c r="B33" s="6" t="s">
        <v>58</v>
      </c>
      <c r="C33" s="6" t="s">
        <v>59</v>
      </c>
      <c r="D33" s="5">
        <v>106252.65</v>
      </c>
      <c r="E33" s="5">
        <v>48784.75</v>
      </c>
      <c r="F33" s="5">
        <v>250068.45</v>
      </c>
      <c r="G33" s="5">
        <v>854.57</v>
      </c>
      <c r="H33" s="7"/>
      <c r="I33" s="5">
        <f t="shared" si="0"/>
        <v>405960.42</v>
      </c>
    </row>
    <row r="34" spans="2:9">
      <c r="B34" s="6" t="s">
        <v>60</v>
      </c>
      <c r="C34" s="6" t="s">
        <v>61</v>
      </c>
      <c r="D34" s="5">
        <v>0</v>
      </c>
      <c r="E34" s="5">
        <v>172027.02</v>
      </c>
      <c r="F34" s="5">
        <v>174263.45</v>
      </c>
      <c r="G34" s="5">
        <v>7569.09</v>
      </c>
      <c r="H34" s="7"/>
      <c r="I34" s="5">
        <f t="shared" si="0"/>
        <v>353859.56</v>
      </c>
    </row>
    <row r="35" spans="2:9">
      <c r="B35" s="6" t="s">
        <v>62</v>
      </c>
      <c r="C35" s="6" t="s">
        <v>63</v>
      </c>
      <c r="D35" s="5">
        <v>0</v>
      </c>
      <c r="E35" s="5">
        <v>176023.55</v>
      </c>
      <c r="F35" s="5">
        <v>0</v>
      </c>
      <c r="G35" s="5">
        <v>0</v>
      </c>
      <c r="H35" s="7"/>
      <c r="I35" s="5">
        <f t="shared" si="0"/>
        <v>176023.55</v>
      </c>
    </row>
    <row r="36" spans="2:9">
      <c r="B36" s="6" t="s">
        <v>64</v>
      </c>
      <c r="C36" s="6" t="s">
        <v>65</v>
      </c>
      <c r="D36" s="5">
        <v>85495.01</v>
      </c>
      <c r="E36" s="5">
        <v>0</v>
      </c>
      <c r="F36" s="5">
        <v>0</v>
      </c>
      <c r="G36" s="5">
        <v>488.33</v>
      </c>
      <c r="H36" s="7"/>
      <c r="I36" s="5">
        <f t="shared" si="0"/>
        <v>85983.34</v>
      </c>
    </row>
    <row r="37" spans="2:9">
      <c r="B37" s="6" t="s">
        <v>66</v>
      </c>
      <c r="C37" s="6" t="s">
        <v>67</v>
      </c>
      <c r="D37" s="5">
        <v>99111.85</v>
      </c>
      <c r="E37" s="5">
        <v>0</v>
      </c>
      <c r="F37" s="5">
        <v>0</v>
      </c>
      <c r="G37" s="5">
        <v>0</v>
      </c>
      <c r="H37" s="7"/>
      <c r="I37" s="5">
        <f t="shared" si="0"/>
        <v>99111.85</v>
      </c>
    </row>
    <row r="38" spans="2:9">
      <c r="B38" s="6" t="s">
        <v>68</v>
      </c>
      <c r="C38" s="6" t="s">
        <v>69</v>
      </c>
      <c r="D38" s="5">
        <v>173215.67</v>
      </c>
      <c r="E38" s="5">
        <v>0</v>
      </c>
      <c r="F38" s="5">
        <v>0</v>
      </c>
      <c r="G38" s="5">
        <v>2760.93</v>
      </c>
      <c r="H38" s="7"/>
      <c r="I38" s="5">
        <f t="shared" si="0"/>
        <v>175976.6</v>
      </c>
    </row>
    <row r="39" spans="2:9">
      <c r="B39" s="6" t="s">
        <v>70</v>
      </c>
      <c r="C39" s="6" t="s">
        <v>71</v>
      </c>
      <c r="D39" s="5">
        <v>0</v>
      </c>
      <c r="E39" s="5">
        <v>53291.97</v>
      </c>
      <c r="F39" s="5">
        <v>62178.879999999997</v>
      </c>
      <c r="G39" s="5">
        <v>244.16</v>
      </c>
      <c r="H39" s="7"/>
      <c r="I39" s="5">
        <f t="shared" si="0"/>
        <v>115715.01000000001</v>
      </c>
    </row>
    <row r="40" spans="2:9">
      <c r="B40" s="6" t="s">
        <v>72</v>
      </c>
      <c r="C40" s="6" t="s">
        <v>73</v>
      </c>
      <c r="D40" s="5">
        <v>103187.52</v>
      </c>
      <c r="E40" s="5">
        <v>0</v>
      </c>
      <c r="F40" s="5">
        <v>0</v>
      </c>
      <c r="G40" s="5">
        <v>854.57</v>
      </c>
      <c r="H40" s="7"/>
      <c r="I40" s="5">
        <f t="shared" si="0"/>
        <v>104042.09000000001</v>
      </c>
    </row>
    <row r="41" spans="2:9">
      <c r="B41" s="6" t="s">
        <v>74</v>
      </c>
      <c r="C41" s="6" t="s">
        <v>75</v>
      </c>
      <c r="D41" s="5">
        <v>101187.25</v>
      </c>
      <c r="E41" s="5">
        <v>0</v>
      </c>
      <c r="F41" s="5">
        <v>0</v>
      </c>
      <c r="G41" s="5">
        <v>30642.6</v>
      </c>
      <c r="H41" s="7"/>
      <c r="I41" s="5">
        <f t="shared" si="0"/>
        <v>131829.85</v>
      </c>
    </row>
    <row r="42" spans="2:9">
      <c r="B42" s="6" t="s">
        <v>76</v>
      </c>
      <c r="C42" s="6" t="s">
        <v>77</v>
      </c>
      <c r="D42" s="5">
        <v>69821.55</v>
      </c>
      <c r="E42" s="5">
        <v>0</v>
      </c>
      <c r="F42" s="5">
        <v>0</v>
      </c>
      <c r="G42" s="5">
        <v>10320.629999999999</v>
      </c>
      <c r="H42" s="7"/>
      <c r="I42" s="5">
        <f t="shared" si="0"/>
        <v>80142.180000000008</v>
      </c>
    </row>
    <row r="43" spans="2:9">
      <c r="B43" s="6" t="s">
        <v>78</v>
      </c>
      <c r="C43" s="6" t="s">
        <v>79</v>
      </c>
      <c r="D43" s="5">
        <v>0</v>
      </c>
      <c r="E43" s="5">
        <v>128505.46</v>
      </c>
      <c r="F43" s="5">
        <v>0</v>
      </c>
      <c r="G43" s="5">
        <v>0</v>
      </c>
      <c r="H43" s="7"/>
      <c r="I43" s="5">
        <f t="shared" si="0"/>
        <v>128505.46</v>
      </c>
    </row>
    <row r="44" spans="2:9">
      <c r="B44" s="6" t="s">
        <v>80</v>
      </c>
      <c r="C44" s="6" t="s">
        <v>81</v>
      </c>
      <c r="D44" s="5">
        <v>45405.14</v>
      </c>
      <c r="E44" s="5">
        <v>0</v>
      </c>
      <c r="F44" s="5">
        <v>0</v>
      </c>
      <c r="G44" s="5">
        <v>190917.57</v>
      </c>
      <c r="H44" s="7"/>
      <c r="I44" s="5">
        <f t="shared" si="0"/>
        <v>236322.71000000002</v>
      </c>
    </row>
    <row r="45" spans="2:9">
      <c r="B45" s="6" t="s">
        <v>82</v>
      </c>
      <c r="C45" s="6" t="s">
        <v>83</v>
      </c>
      <c r="D45" s="5">
        <v>20753.39</v>
      </c>
      <c r="E45" s="5">
        <v>85195.06</v>
      </c>
      <c r="F45" s="5">
        <v>0</v>
      </c>
      <c r="G45" s="5">
        <v>148855.6</v>
      </c>
      <c r="H45" s="7"/>
      <c r="I45" s="5">
        <f t="shared" si="0"/>
        <v>254804.05</v>
      </c>
    </row>
    <row r="46" spans="2:9">
      <c r="B46" s="6" t="s">
        <v>84</v>
      </c>
      <c r="C46" s="6" t="s">
        <v>85</v>
      </c>
      <c r="D46" s="5">
        <v>99665.919999999998</v>
      </c>
      <c r="E46" s="5">
        <v>0</v>
      </c>
      <c r="F46" s="5">
        <v>0</v>
      </c>
      <c r="G46" s="5">
        <v>685.54</v>
      </c>
      <c r="H46" s="7"/>
      <c r="I46" s="5">
        <f t="shared" si="0"/>
        <v>100351.45999999999</v>
      </c>
    </row>
    <row r="47" spans="2:9">
      <c r="B47" s="6" t="s">
        <v>86</v>
      </c>
      <c r="C47" s="6" t="s">
        <v>87</v>
      </c>
      <c r="D47" s="5">
        <v>68281.440000000002</v>
      </c>
      <c r="E47" s="5">
        <v>0</v>
      </c>
      <c r="F47" s="5">
        <v>0</v>
      </c>
      <c r="G47" s="5">
        <v>189255.37</v>
      </c>
      <c r="H47" s="7"/>
      <c r="I47" s="5">
        <f t="shared" si="0"/>
        <v>257536.81</v>
      </c>
    </row>
    <row r="48" spans="2:9">
      <c r="B48" s="6" t="s">
        <v>88</v>
      </c>
      <c r="C48" s="6" t="s">
        <v>89</v>
      </c>
      <c r="D48" s="5">
        <v>76605.399999999994</v>
      </c>
      <c r="E48" s="5">
        <v>0</v>
      </c>
      <c r="F48" s="5">
        <v>92647.3</v>
      </c>
      <c r="G48" s="5">
        <v>8376.7099999999991</v>
      </c>
      <c r="H48" s="7"/>
      <c r="I48" s="5">
        <f t="shared" si="0"/>
        <v>177629.41</v>
      </c>
    </row>
    <row r="49" spans="2:9">
      <c r="B49" s="6" t="s">
        <v>90</v>
      </c>
      <c r="C49" s="6" t="s">
        <v>91</v>
      </c>
      <c r="D49" s="5">
        <v>0</v>
      </c>
      <c r="E49" s="5">
        <v>173225.06</v>
      </c>
      <c r="F49" s="5">
        <v>0</v>
      </c>
      <c r="G49" s="5">
        <v>13494.76</v>
      </c>
      <c r="H49" s="7"/>
      <c r="I49" s="5">
        <f t="shared" si="0"/>
        <v>186719.82</v>
      </c>
    </row>
    <row r="50" spans="2:9">
      <c r="B50" s="6" t="s">
        <v>92</v>
      </c>
      <c r="C50" s="6" t="s">
        <v>93</v>
      </c>
      <c r="D50" s="5">
        <v>0</v>
      </c>
      <c r="E50" s="5">
        <v>42863.74</v>
      </c>
      <c r="F50" s="5">
        <v>85369.39</v>
      </c>
      <c r="G50" s="5">
        <v>394.42</v>
      </c>
      <c r="H50" s="7"/>
      <c r="I50" s="5">
        <f t="shared" si="0"/>
        <v>128627.55</v>
      </c>
    </row>
    <row r="51" spans="2:9">
      <c r="B51" s="6"/>
      <c r="C51" s="6" t="s">
        <v>94</v>
      </c>
      <c r="D51" s="5">
        <v>0</v>
      </c>
      <c r="E51" s="5">
        <v>208863.63</v>
      </c>
      <c r="F51" s="5">
        <v>0</v>
      </c>
      <c r="G51" s="5">
        <v>3446.47</v>
      </c>
      <c r="H51" s="7"/>
      <c r="I51" s="5">
        <f t="shared" si="0"/>
        <v>212310.1</v>
      </c>
    </row>
    <row r="52" spans="2:9">
      <c r="B52" s="6" t="s">
        <v>95</v>
      </c>
      <c r="C52" s="6" t="s">
        <v>96</v>
      </c>
      <c r="D52" s="5">
        <v>37779.56</v>
      </c>
      <c r="E52" s="5">
        <v>0</v>
      </c>
      <c r="F52" s="5">
        <v>69370.92</v>
      </c>
      <c r="G52" s="5">
        <v>4160.18</v>
      </c>
      <c r="H52" s="7"/>
      <c r="I52" s="5">
        <f t="shared" si="0"/>
        <v>111310.66</v>
      </c>
    </row>
    <row r="53" spans="2:9">
      <c r="B53" s="6" t="s">
        <v>97</v>
      </c>
      <c r="C53" s="6" t="s">
        <v>98</v>
      </c>
      <c r="D53" s="5">
        <v>141558.85</v>
      </c>
      <c r="E53" s="5">
        <v>0</v>
      </c>
      <c r="F53" s="5">
        <v>0</v>
      </c>
      <c r="G53" s="5">
        <v>8545.74</v>
      </c>
      <c r="H53" s="7"/>
      <c r="I53" s="5">
        <f t="shared" si="0"/>
        <v>150104.59</v>
      </c>
    </row>
    <row r="54" spans="2:9">
      <c r="B54" s="6" t="s">
        <v>99</v>
      </c>
      <c r="C54" s="6" t="s">
        <v>100</v>
      </c>
      <c r="D54" s="5">
        <v>32079.41</v>
      </c>
      <c r="E54" s="5">
        <v>0</v>
      </c>
      <c r="F54" s="5">
        <v>0</v>
      </c>
      <c r="G54" s="5">
        <v>49152.12</v>
      </c>
      <c r="H54" s="7"/>
      <c r="I54" s="5">
        <f t="shared" si="0"/>
        <v>81231.53</v>
      </c>
    </row>
    <row r="55" spans="2:9">
      <c r="B55" s="6" t="s">
        <v>101</v>
      </c>
      <c r="C55" s="6" t="s">
        <v>102</v>
      </c>
      <c r="D55" s="5">
        <v>0</v>
      </c>
      <c r="E55" s="5">
        <v>140046.91</v>
      </c>
      <c r="F55" s="5">
        <v>0</v>
      </c>
      <c r="G55" s="5">
        <v>0</v>
      </c>
      <c r="H55" s="7"/>
      <c r="I55" s="5">
        <f t="shared" si="0"/>
        <v>140046.91</v>
      </c>
    </row>
    <row r="56" spans="2:9">
      <c r="B56" s="6" t="s">
        <v>103</v>
      </c>
      <c r="C56" s="6" t="s">
        <v>104</v>
      </c>
      <c r="D56" s="5">
        <v>0</v>
      </c>
      <c r="E56" s="5">
        <v>28732.16</v>
      </c>
      <c r="F56" s="5">
        <v>35558.14</v>
      </c>
      <c r="G56" s="5">
        <v>262.95</v>
      </c>
      <c r="H56" s="7"/>
      <c r="I56" s="5">
        <f t="shared" si="0"/>
        <v>64553.25</v>
      </c>
    </row>
    <row r="57" spans="2:9">
      <c r="B57" s="6" t="s">
        <v>105</v>
      </c>
      <c r="C57" s="6" t="s">
        <v>106</v>
      </c>
      <c r="D57" s="5">
        <v>0</v>
      </c>
      <c r="E57" s="5">
        <v>164406.98000000001</v>
      </c>
      <c r="F57" s="5">
        <v>0</v>
      </c>
      <c r="G57" s="5">
        <v>1305.3399999999999</v>
      </c>
      <c r="H57" s="7"/>
      <c r="I57" s="5">
        <f t="shared" si="0"/>
        <v>165712.32000000001</v>
      </c>
    </row>
    <row r="58" spans="2:9">
      <c r="B58" s="6" t="s">
        <v>107</v>
      </c>
      <c r="C58" s="6" t="s">
        <v>108</v>
      </c>
      <c r="D58" s="5">
        <v>40392.550000000003</v>
      </c>
      <c r="E58" s="5">
        <v>0</v>
      </c>
      <c r="F58" s="5">
        <v>72110.77</v>
      </c>
      <c r="G58" s="5">
        <v>12743.49</v>
      </c>
      <c r="H58" s="7"/>
      <c r="I58" s="5">
        <f t="shared" si="0"/>
        <v>125246.81000000001</v>
      </c>
    </row>
    <row r="59" spans="2:9">
      <c r="B59" s="6" t="s">
        <v>109</v>
      </c>
      <c r="C59" s="6" t="s">
        <v>110</v>
      </c>
      <c r="D59" s="5">
        <v>0</v>
      </c>
      <c r="E59" s="5">
        <v>104549.2</v>
      </c>
      <c r="F59" s="5">
        <v>0</v>
      </c>
      <c r="G59" s="5">
        <v>72075.37</v>
      </c>
      <c r="H59" s="7"/>
      <c r="I59" s="5">
        <f t="shared" si="0"/>
        <v>176624.57</v>
      </c>
    </row>
    <row r="60" spans="2:9">
      <c r="B60" s="6" t="s">
        <v>111</v>
      </c>
      <c r="C60" s="6" t="s">
        <v>112</v>
      </c>
      <c r="D60" s="5">
        <v>80826.3</v>
      </c>
      <c r="E60" s="5">
        <v>39825.199999999997</v>
      </c>
      <c r="F60" s="5">
        <v>244974.9</v>
      </c>
      <c r="G60" s="5">
        <v>0</v>
      </c>
      <c r="H60" s="7"/>
      <c r="I60" s="5">
        <f t="shared" si="0"/>
        <v>365626.4</v>
      </c>
    </row>
    <row r="61" spans="2:9">
      <c r="B61" s="6" t="s">
        <v>113</v>
      </c>
      <c r="C61" s="6" t="s">
        <v>114</v>
      </c>
      <c r="D61" s="5">
        <v>151611.15</v>
      </c>
      <c r="E61" s="5">
        <v>58841.55</v>
      </c>
      <c r="F61" s="5">
        <v>262371.14</v>
      </c>
      <c r="G61" s="5">
        <v>6169.84</v>
      </c>
      <c r="H61" s="7"/>
      <c r="I61" s="5">
        <f t="shared" si="0"/>
        <v>478993.68000000005</v>
      </c>
    </row>
    <row r="62" spans="2:9">
      <c r="B62" s="6" t="s">
        <v>115</v>
      </c>
      <c r="C62" s="6" t="s">
        <v>116</v>
      </c>
      <c r="D62" s="5">
        <v>0</v>
      </c>
      <c r="E62" s="5">
        <v>103609.44</v>
      </c>
      <c r="F62" s="5">
        <v>96849.31</v>
      </c>
      <c r="G62" s="5">
        <v>3512.21</v>
      </c>
      <c r="H62" s="7"/>
      <c r="I62" s="5">
        <f t="shared" si="0"/>
        <v>203970.96</v>
      </c>
    </row>
    <row r="63" spans="2:9">
      <c r="B63" s="6" t="s">
        <v>117</v>
      </c>
      <c r="C63" s="6" t="s">
        <v>118</v>
      </c>
      <c r="D63" s="5">
        <v>91931.11</v>
      </c>
      <c r="E63" s="5">
        <v>33580.379999999997</v>
      </c>
      <c r="F63" s="5">
        <v>143444.69</v>
      </c>
      <c r="G63" s="5">
        <v>10358.19</v>
      </c>
      <c r="H63" s="7"/>
      <c r="I63" s="5">
        <f t="shared" si="0"/>
        <v>279314.37</v>
      </c>
    </row>
    <row r="64" spans="2:9">
      <c r="B64" s="6" t="s">
        <v>119</v>
      </c>
      <c r="C64" s="6" t="s">
        <v>120</v>
      </c>
      <c r="D64" s="5">
        <v>54767.7</v>
      </c>
      <c r="E64" s="5">
        <v>21362.7</v>
      </c>
      <c r="F64" s="5">
        <v>125464.64</v>
      </c>
      <c r="G64" s="5">
        <v>2798.5</v>
      </c>
      <c r="H64" s="7"/>
      <c r="I64" s="5">
        <f t="shared" si="0"/>
        <v>204393.53999999998</v>
      </c>
    </row>
    <row r="65" spans="2:9">
      <c r="B65" s="6" t="s">
        <v>121</v>
      </c>
      <c r="C65" s="6" t="s">
        <v>122</v>
      </c>
      <c r="D65" s="5">
        <v>75320.87</v>
      </c>
      <c r="E65" s="5">
        <v>42086.92</v>
      </c>
      <c r="F65" s="5">
        <v>162207.07999999999</v>
      </c>
      <c r="G65" s="5">
        <v>5756.64</v>
      </c>
      <c r="H65" s="7"/>
      <c r="I65" s="5">
        <f t="shared" si="0"/>
        <v>285371.51</v>
      </c>
    </row>
    <row r="66" spans="2:9">
      <c r="B66" s="6" t="s">
        <v>123</v>
      </c>
      <c r="C66" s="6" t="s">
        <v>124</v>
      </c>
      <c r="D66" s="5">
        <v>0</v>
      </c>
      <c r="E66" s="5">
        <v>0</v>
      </c>
      <c r="F66" s="5">
        <v>0</v>
      </c>
      <c r="G66" s="5">
        <v>1108.1300000000001</v>
      </c>
      <c r="H66" s="7"/>
      <c r="I66" s="5">
        <f t="shared" si="0"/>
        <v>1108.1300000000001</v>
      </c>
    </row>
    <row r="67" spans="2:9">
      <c r="B67" s="6" t="s">
        <v>125</v>
      </c>
      <c r="C67" s="6" t="s">
        <v>126</v>
      </c>
      <c r="D67" s="5">
        <v>0</v>
      </c>
      <c r="E67" s="5">
        <v>183602.03</v>
      </c>
      <c r="F67" s="5">
        <v>0</v>
      </c>
      <c r="G67" s="5">
        <v>0</v>
      </c>
      <c r="H67" s="7"/>
      <c r="I67" s="5">
        <f t="shared" si="0"/>
        <v>183602.03</v>
      </c>
    </row>
    <row r="68" spans="2:9">
      <c r="B68" s="6" t="s">
        <v>127</v>
      </c>
      <c r="C68" s="6" t="s">
        <v>128</v>
      </c>
      <c r="D68" s="5">
        <v>0</v>
      </c>
      <c r="E68" s="5">
        <v>153832.79</v>
      </c>
      <c r="F68" s="5">
        <v>0</v>
      </c>
      <c r="G68" s="5">
        <v>0</v>
      </c>
      <c r="H68" s="7"/>
      <c r="I68" s="5">
        <f t="shared" si="0"/>
        <v>153832.79</v>
      </c>
    </row>
    <row r="69" spans="2:9">
      <c r="B69" s="6" t="s">
        <v>129</v>
      </c>
      <c r="C69" s="6" t="s">
        <v>130</v>
      </c>
      <c r="D69" s="5">
        <v>0</v>
      </c>
      <c r="E69" s="5">
        <v>94291.93</v>
      </c>
      <c r="F69" s="5">
        <v>109669.64</v>
      </c>
      <c r="G69" s="5">
        <v>272.33999999999997</v>
      </c>
      <c r="H69" s="7"/>
      <c r="I69" s="5">
        <f t="shared" si="0"/>
        <v>204233.91</v>
      </c>
    </row>
    <row r="70" spans="2:9">
      <c r="B70" s="6" t="s">
        <v>131</v>
      </c>
      <c r="C70" s="6" t="s">
        <v>132</v>
      </c>
      <c r="D70" s="5">
        <v>124862.93</v>
      </c>
      <c r="E70" s="5">
        <v>39312.69</v>
      </c>
      <c r="F70" s="5">
        <v>182321.45</v>
      </c>
      <c r="G70" s="5">
        <v>0</v>
      </c>
      <c r="H70" s="7"/>
      <c r="I70" s="5">
        <f t="shared" ref="I70:I129" si="1">SUM(D70:G70)</f>
        <v>346497.07</v>
      </c>
    </row>
    <row r="71" spans="2:9">
      <c r="B71" s="6" t="s">
        <v>133</v>
      </c>
      <c r="C71" s="6" t="s">
        <v>134</v>
      </c>
      <c r="D71" s="5">
        <v>95158.06</v>
      </c>
      <c r="E71" s="5">
        <v>0</v>
      </c>
      <c r="F71" s="5">
        <v>136872.99</v>
      </c>
      <c r="G71" s="5">
        <v>0</v>
      </c>
      <c r="H71" s="7"/>
      <c r="I71" s="5">
        <f t="shared" si="1"/>
        <v>232031.05</v>
      </c>
    </row>
    <row r="72" spans="2:9">
      <c r="B72" s="6" t="s">
        <v>135</v>
      </c>
      <c r="C72" s="6" t="s">
        <v>136</v>
      </c>
      <c r="D72" s="5">
        <v>134693.35</v>
      </c>
      <c r="E72" s="5">
        <v>0</v>
      </c>
      <c r="F72" s="5">
        <v>241704.44</v>
      </c>
      <c r="G72" s="5">
        <v>12001.61</v>
      </c>
      <c r="H72" s="7"/>
      <c r="I72" s="5">
        <f t="shared" si="1"/>
        <v>388399.4</v>
      </c>
    </row>
    <row r="73" spans="2:9">
      <c r="B73" s="6" t="s">
        <v>137</v>
      </c>
      <c r="C73" s="6" t="s">
        <v>138</v>
      </c>
      <c r="D73" s="5">
        <v>63419.87</v>
      </c>
      <c r="E73" s="5">
        <v>24367.14</v>
      </c>
      <c r="F73" s="5">
        <v>53978.44</v>
      </c>
      <c r="G73" s="5">
        <v>0</v>
      </c>
      <c r="H73" s="7"/>
      <c r="I73" s="5">
        <f t="shared" si="1"/>
        <v>141765.45000000001</v>
      </c>
    </row>
    <row r="74" spans="2:9">
      <c r="B74" s="6" t="s">
        <v>139</v>
      </c>
      <c r="C74" s="6" t="s">
        <v>140</v>
      </c>
      <c r="D74" s="5">
        <v>98653.6</v>
      </c>
      <c r="E74" s="5">
        <v>44526.32</v>
      </c>
      <c r="F74" s="5">
        <v>219394.42</v>
      </c>
      <c r="G74" s="5">
        <v>5381</v>
      </c>
      <c r="H74" s="7"/>
      <c r="I74" s="5">
        <f t="shared" si="1"/>
        <v>367955.34</v>
      </c>
    </row>
    <row r="75" spans="2:9">
      <c r="B75" s="6" t="s">
        <v>141</v>
      </c>
      <c r="C75" s="6" t="s">
        <v>142</v>
      </c>
      <c r="D75" s="5">
        <v>98975.96</v>
      </c>
      <c r="E75" s="5">
        <v>85567.62</v>
      </c>
      <c r="F75" s="5">
        <v>95193.38</v>
      </c>
      <c r="G75" s="5">
        <v>3540.38</v>
      </c>
      <c r="H75" s="7"/>
      <c r="I75" s="5">
        <f t="shared" si="1"/>
        <v>283277.34000000003</v>
      </c>
    </row>
    <row r="76" spans="2:9">
      <c r="B76" s="6" t="s">
        <v>143</v>
      </c>
      <c r="C76" s="6" t="s">
        <v>144</v>
      </c>
      <c r="D76" s="5">
        <v>68472.7</v>
      </c>
      <c r="E76" s="5">
        <v>33800.720000000001</v>
      </c>
      <c r="F76" s="5">
        <v>100194.99</v>
      </c>
      <c r="G76" s="5">
        <v>5418.57</v>
      </c>
      <c r="H76" s="7"/>
      <c r="I76" s="5">
        <f t="shared" si="1"/>
        <v>207886.98</v>
      </c>
    </row>
    <row r="77" spans="2:9">
      <c r="B77" s="6" t="s">
        <v>145</v>
      </c>
      <c r="C77" s="6" t="s">
        <v>146</v>
      </c>
      <c r="D77" s="5">
        <v>149484.97</v>
      </c>
      <c r="E77" s="5">
        <v>87508.39</v>
      </c>
      <c r="F77" s="5">
        <v>154645.9</v>
      </c>
      <c r="G77" s="5">
        <v>55068.4</v>
      </c>
      <c r="H77" s="7"/>
      <c r="I77" s="5">
        <f t="shared" si="1"/>
        <v>446707.66000000003</v>
      </c>
    </row>
    <row r="78" spans="2:9">
      <c r="B78" s="6" t="s">
        <v>147</v>
      </c>
      <c r="C78" s="6" t="s">
        <v>148</v>
      </c>
      <c r="D78" s="5">
        <v>0</v>
      </c>
      <c r="E78" s="5">
        <v>91406.57</v>
      </c>
      <c r="F78" s="5">
        <v>79949.7</v>
      </c>
      <c r="G78" s="5">
        <v>0</v>
      </c>
      <c r="H78" s="7"/>
      <c r="I78" s="5">
        <f t="shared" si="1"/>
        <v>171356.27000000002</v>
      </c>
    </row>
    <row r="79" spans="2:9">
      <c r="B79" s="6" t="s">
        <v>149</v>
      </c>
      <c r="C79" s="6" t="s">
        <v>150</v>
      </c>
      <c r="D79" s="5">
        <v>148893.16</v>
      </c>
      <c r="E79" s="5">
        <v>0</v>
      </c>
      <c r="F79" s="5">
        <v>0</v>
      </c>
      <c r="G79" s="5">
        <v>835.79</v>
      </c>
      <c r="H79" s="7"/>
      <c r="I79" s="5">
        <f t="shared" si="1"/>
        <v>149728.95000000001</v>
      </c>
    </row>
    <row r="80" spans="2:9">
      <c r="B80" s="6" t="s">
        <v>151</v>
      </c>
      <c r="C80" s="6" t="s">
        <v>152</v>
      </c>
      <c r="D80" s="5">
        <v>27377.54</v>
      </c>
      <c r="E80" s="5">
        <v>0</v>
      </c>
      <c r="F80" s="5">
        <v>28930.47</v>
      </c>
      <c r="G80" s="5">
        <v>0</v>
      </c>
      <c r="H80" s="7"/>
      <c r="I80" s="5">
        <f t="shared" si="1"/>
        <v>56308.01</v>
      </c>
    </row>
    <row r="81" spans="2:9">
      <c r="B81" s="6" t="s">
        <v>153</v>
      </c>
      <c r="C81" s="6" t="s">
        <v>154</v>
      </c>
      <c r="D81" s="5">
        <v>85993.45</v>
      </c>
      <c r="E81" s="5">
        <v>0</v>
      </c>
      <c r="F81" s="5">
        <v>337049.08</v>
      </c>
      <c r="G81" s="5">
        <v>20885.419999999998</v>
      </c>
      <c r="H81" s="7"/>
      <c r="I81" s="5">
        <f t="shared" si="1"/>
        <v>443927.95</v>
      </c>
    </row>
    <row r="82" spans="2:9">
      <c r="B82" s="6" t="s">
        <v>155</v>
      </c>
      <c r="C82" s="6" t="s">
        <v>156</v>
      </c>
      <c r="D82" s="5">
        <v>33683.660000000003</v>
      </c>
      <c r="E82" s="5">
        <v>186095.21</v>
      </c>
      <c r="F82" s="5">
        <v>24451</v>
      </c>
      <c r="G82" s="5">
        <v>27092.83</v>
      </c>
      <c r="H82" s="7"/>
      <c r="I82" s="5">
        <f t="shared" si="1"/>
        <v>271322.7</v>
      </c>
    </row>
    <row r="83" spans="2:9">
      <c r="B83" s="6" t="s">
        <v>157</v>
      </c>
      <c r="C83" s="6" t="s">
        <v>158</v>
      </c>
      <c r="D83" s="5">
        <v>53250.99</v>
      </c>
      <c r="E83" s="5">
        <v>64575.41</v>
      </c>
      <c r="F83" s="5">
        <v>96399.45</v>
      </c>
      <c r="G83" s="5">
        <v>22688.48</v>
      </c>
      <c r="H83" s="7"/>
      <c r="I83" s="5">
        <f t="shared" si="1"/>
        <v>236914.33</v>
      </c>
    </row>
    <row r="84" spans="2:9">
      <c r="B84" s="6" t="s">
        <v>159</v>
      </c>
      <c r="C84" s="6" t="s">
        <v>160</v>
      </c>
      <c r="D84" s="5">
        <v>151610.64000000001</v>
      </c>
      <c r="E84" s="5">
        <v>0</v>
      </c>
      <c r="F84" s="5">
        <v>210991.87</v>
      </c>
      <c r="G84" s="5">
        <v>431.98</v>
      </c>
      <c r="H84" s="7"/>
      <c r="I84" s="5">
        <f t="shared" si="1"/>
        <v>363034.49</v>
      </c>
    </row>
    <row r="85" spans="2:9">
      <c r="B85" s="6" t="s">
        <v>161</v>
      </c>
      <c r="C85" s="6" t="s">
        <v>162</v>
      </c>
      <c r="D85" s="5">
        <v>0</v>
      </c>
      <c r="E85" s="5">
        <v>82067.78</v>
      </c>
      <c r="F85" s="5">
        <v>169712.39</v>
      </c>
      <c r="G85" s="5">
        <v>12189.42</v>
      </c>
      <c r="H85" s="7"/>
      <c r="I85" s="5">
        <f t="shared" si="1"/>
        <v>263969.59000000003</v>
      </c>
    </row>
    <row r="86" spans="2:9">
      <c r="B86" s="6" t="s">
        <v>163</v>
      </c>
      <c r="C86" s="6" t="s">
        <v>164</v>
      </c>
      <c r="D86" s="5">
        <v>37983.14</v>
      </c>
      <c r="E86" s="5">
        <v>61138.11</v>
      </c>
      <c r="F86" s="5">
        <v>0</v>
      </c>
      <c r="G86" s="5">
        <v>117621.37</v>
      </c>
      <c r="H86" s="7"/>
      <c r="I86" s="5">
        <f t="shared" si="1"/>
        <v>216742.62</v>
      </c>
    </row>
    <row r="87" spans="2:9">
      <c r="B87" s="6" t="s">
        <v>165</v>
      </c>
      <c r="C87" s="6" t="s">
        <v>166</v>
      </c>
      <c r="D87" s="5">
        <v>59903.13</v>
      </c>
      <c r="E87" s="5">
        <v>28513.34</v>
      </c>
      <c r="F87" s="5">
        <v>149972.24</v>
      </c>
      <c r="G87" s="5">
        <v>572.85</v>
      </c>
      <c r="H87" s="7"/>
      <c r="I87" s="5">
        <f t="shared" si="1"/>
        <v>238961.56</v>
      </c>
    </row>
    <row r="88" spans="2:9">
      <c r="B88" s="6" t="s">
        <v>167</v>
      </c>
      <c r="C88" s="6" t="s">
        <v>168</v>
      </c>
      <c r="D88" s="5">
        <v>125338.21</v>
      </c>
      <c r="E88" s="5">
        <v>0</v>
      </c>
      <c r="F88" s="5">
        <v>158380.5</v>
      </c>
      <c r="G88" s="5">
        <v>8818.08</v>
      </c>
      <c r="H88" s="7"/>
      <c r="I88" s="5">
        <f t="shared" si="1"/>
        <v>292536.79000000004</v>
      </c>
    </row>
    <row r="89" spans="2:9">
      <c r="B89" s="6" t="s">
        <v>169</v>
      </c>
      <c r="C89" s="6" t="s">
        <v>170</v>
      </c>
      <c r="D89" s="5">
        <v>72586.679999999993</v>
      </c>
      <c r="E89" s="5">
        <v>44067.62</v>
      </c>
      <c r="F89" s="5">
        <v>261837.67</v>
      </c>
      <c r="G89" s="5">
        <v>33168.76</v>
      </c>
      <c r="H89" s="7"/>
      <c r="I89" s="5">
        <f t="shared" si="1"/>
        <v>411660.73</v>
      </c>
    </row>
    <row r="90" spans="2:9">
      <c r="B90" s="6" t="s">
        <v>171</v>
      </c>
      <c r="C90" s="6" t="s">
        <v>172</v>
      </c>
      <c r="D90" s="5">
        <v>114381.5</v>
      </c>
      <c r="E90" s="5">
        <v>0</v>
      </c>
      <c r="F90" s="5">
        <v>0</v>
      </c>
      <c r="G90" s="5">
        <v>535.28</v>
      </c>
      <c r="H90" s="7"/>
      <c r="I90" s="5">
        <f t="shared" si="1"/>
        <v>114916.78</v>
      </c>
    </row>
    <row r="91" spans="2:9">
      <c r="B91" s="6" t="s">
        <v>173</v>
      </c>
      <c r="C91" s="6" t="s">
        <v>174</v>
      </c>
      <c r="D91" s="5">
        <v>106741.22</v>
      </c>
      <c r="E91" s="5">
        <v>0</v>
      </c>
      <c r="F91" s="5">
        <v>311361.67</v>
      </c>
      <c r="G91" s="5">
        <v>422.59</v>
      </c>
      <c r="H91" s="7"/>
      <c r="I91" s="5">
        <f t="shared" si="1"/>
        <v>418525.48000000004</v>
      </c>
    </row>
    <row r="92" spans="2:9">
      <c r="B92" s="6" t="s">
        <v>175</v>
      </c>
      <c r="C92" s="6" t="s">
        <v>176</v>
      </c>
      <c r="D92" s="5">
        <v>0</v>
      </c>
      <c r="E92" s="5">
        <v>104882.03</v>
      </c>
      <c r="F92" s="5">
        <v>122322.08</v>
      </c>
      <c r="G92" s="5">
        <v>13983.09</v>
      </c>
      <c r="H92" s="7"/>
      <c r="I92" s="5">
        <f t="shared" si="1"/>
        <v>241187.19999999998</v>
      </c>
    </row>
    <row r="93" spans="2:9">
      <c r="B93" s="6" t="s">
        <v>177</v>
      </c>
      <c r="C93" s="6" t="s">
        <v>178</v>
      </c>
      <c r="D93" s="5">
        <v>160269.03</v>
      </c>
      <c r="E93" s="5">
        <v>33511.919999999998</v>
      </c>
      <c r="F93" s="5">
        <v>131877.65</v>
      </c>
      <c r="G93" s="5">
        <v>0</v>
      </c>
      <c r="H93" s="7"/>
      <c r="I93" s="5">
        <f t="shared" si="1"/>
        <v>325658.59999999998</v>
      </c>
    </row>
    <row r="94" spans="2:9">
      <c r="B94" s="6" t="s">
        <v>179</v>
      </c>
      <c r="C94" s="6" t="s">
        <v>180</v>
      </c>
      <c r="D94" s="5">
        <v>65389.72</v>
      </c>
      <c r="E94" s="5">
        <v>72591.19</v>
      </c>
      <c r="F94" s="5">
        <v>0</v>
      </c>
      <c r="G94" s="5">
        <v>44888.639999999999</v>
      </c>
      <c r="H94" s="7"/>
      <c r="I94" s="5">
        <f t="shared" si="1"/>
        <v>182869.55</v>
      </c>
    </row>
    <row r="95" spans="2:9">
      <c r="B95" s="6" t="s">
        <v>181</v>
      </c>
      <c r="C95" s="6" t="s">
        <v>182</v>
      </c>
      <c r="D95" s="5">
        <v>79572.149999999994</v>
      </c>
      <c r="E95" s="5">
        <v>0</v>
      </c>
      <c r="F95" s="5">
        <v>187017.52</v>
      </c>
      <c r="G95" s="5">
        <v>1126.9100000000001</v>
      </c>
      <c r="H95" s="7"/>
      <c r="I95" s="5">
        <f t="shared" si="1"/>
        <v>267716.57999999996</v>
      </c>
    </row>
    <row r="96" spans="2:9">
      <c r="B96" s="6" t="s">
        <v>183</v>
      </c>
      <c r="C96" s="6" t="s">
        <v>184</v>
      </c>
      <c r="D96" s="5">
        <v>0</v>
      </c>
      <c r="E96" s="5">
        <v>69446.820000000007</v>
      </c>
      <c r="F96" s="5">
        <v>95692.65</v>
      </c>
      <c r="G96" s="5">
        <v>2328.9499999999998</v>
      </c>
      <c r="H96" s="7"/>
      <c r="I96" s="5">
        <f t="shared" si="1"/>
        <v>167468.42000000001</v>
      </c>
    </row>
    <row r="97" spans="2:9">
      <c r="B97" s="6" t="s">
        <v>185</v>
      </c>
      <c r="C97" s="6" t="s">
        <v>186</v>
      </c>
      <c r="D97" s="5">
        <v>0</v>
      </c>
      <c r="E97" s="5">
        <v>99315.06</v>
      </c>
      <c r="F97" s="5">
        <v>36919.129999999997</v>
      </c>
      <c r="G97" s="5">
        <v>0</v>
      </c>
      <c r="H97" s="7"/>
      <c r="I97" s="5">
        <f t="shared" si="1"/>
        <v>136234.19</v>
      </c>
    </row>
    <row r="98" spans="2:9">
      <c r="B98" s="6" t="s">
        <v>187</v>
      </c>
      <c r="C98" s="6" t="s">
        <v>188</v>
      </c>
      <c r="D98" s="5">
        <v>0</v>
      </c>
      <c r="E98" s="5">
        <v>220761.94</v>
      </c>
      <c r="F98" s="5">
        <v>160509.74</v>
      </c>
      <c r="G98" s="5">
        <v>15363.56</v>
      </c>
      <c r="H98" s="7"/>
      <c r="I98" s="5">
        <f t="shared" si="1"/>
        <v>396635.24</v>
      </c>
    </row>
    <row r="99" spans="2:9">
      <c r="B99" s="6" t="s">
        <v>189</v>
      </c>
      <c r="C99" s="6" t="s">
        <v>190</v>
      </c>
      <c r="D99" s="5">
        <v>0</v>
      </c>
      <c r="E99" s="5">
        <v>0</v>
      </c>
      <c r="F99" s="5">
        <v>563.46</v>
      </c>
      <c r="G99" s="5">
        <v>1389.86</v>
      </c>
      <c r="H99" s="7"/>
      <c r="I99" s="5">
        <f t="shared" si="1"/>
        <v>1953.32</v>
      </c>
    </row>
    <row r="100" spans="2:9">
      <c r="B100" s="6" t="s">
        <v>191</v>
      </c>
      <c r="C100" s="6" t="s">
        <v>192</v>
      </c>
      <c r="D100" s="5">
        <v>0</v>
      </c>
      <c r="E100" s="5">
        <v>0</v>
      </c>
      <c r="F100" s="5">
        <v>422.59</v>
      </c>
      <c r="G100" s="5">
        <v>779.45</v>
      </c>
      <c r="H100" s="7"/>
      <c r="I100" s="5">
        <f t="shared" si="1"/>
        <v>1202.04</v>
      </c>
    </row>
    <row r="101" spans="2:9">
      <c r="B101" s="6" t="s">
        <v>193</v>
      </c>
      <c r="C101" s="6" t="s">
        <v>194</v>
      </c>
      <c r="D101" s="5">
        <v>0</v>
      </c>
      <c r="E101" s="5">
        <v>0</v>
      </c>
      <c r="F101" s="5">
        <v>460.16</v>
      </c>
      <c r="G101" s="5">
        <v>93.91</v>
      </c>
      <c r="H101" s="7"/>
      <c r="I101" s="5">
        <f t="shared" si="1"/>
        <v>554.07000000000005</v>
      </c>
    </row>
    <row r="102" spans="2:9">
      <c r="B102" s="6" t="s">
        <v>195</v>
      </c>
      <c r="C102" s="6" t="s">
        <v>196</v>
      </c>
      <c r="D102" s="5">
        <v>0</v>
      </c>
      <c r="E102" s="5">
        <v>0</v>
      </c>
      <c r="F102" s="5">
        <v>0</v>
      </c>
      <c r="G102" s="5">
        <v>225.38</v>
      </c>
      <c r="H102" s="7"/>
      <c r="I102" s="5">
        <f t="shared" si="1"/>
        <v>225.38</v>
      </c>
    </row>
    <row r="103" spans="2:9">
      <c r="B103" s="6" t="s">
        <v>197</v>
      </c>
      <c r="C103" s="6" t="s">
        <v>198</v>
      </c>
      <c r="D103" s="5">
        <v>0</v>
      </c>
      <c r="E103" s="5">
        <v>0</v>
      </c>
      <c r="F103" s="5">
        <v>5484.3</v>
      </c>
      <c r="G103" s="5">
        <v>2573.11</v>
      </c>
      <c r="H103" s="7"/>
      <c r="I103" s="5">
        <f t="shared" si="1"/>
        <v>8057.41</v>
      </c>
    </row>
    <row r="104" spans="2:9">
      <c r="B104" s="6" t="s">
        <v>199</v>
      </c>
      <c r="C104" s="6" t="s">
        <v>200</v>
      </c>
      <c r="D104" s="5">
        <v>0</v>
      </c>
      <c r="E104" s="5">
        <v>275060.14</v>
      </c>
      <c r="F104" s="5">
        <v>151203.47</v>
      </c>
      <c r="G104" s="5">
        <v>25834.44</v>
      </c>
      <c r="H104" s="7"/>
      <c r="I104" s="5">
        <f t="shared" si="1"/>
        <v>452098.05</v>
      </c>
    </row>
    <row r="105" spans="2:9">
      <c r="B105" s="6" t="s">
        <v>201</v>
      </c>
      <c r="C105" s="6" t="s">
        <v>202</v>
      </c>
      <c r="D105" s="5">
        <v>66778.89</v>
      </c>
      <c r="E105" s="5">
        <v>46569.61</v>
      </c>
      <c r="F105" s="5">
        <v>139173.54999999999</v>
      </c>
      <c r="G105" s="5">
        <v>215.99</v>
      </c>
      <c r="H105" s="7"/>
      <c r="I105" s="5">
        <f t="shared" si="1"/>
        <v>252738.03999999998</v>
      </c>
    </row>
    <row r="106" spans="2:9">
      <c r="B106" s="6" t="s">
        <v>203</v>
      </c>
      <c r="C106" s="6" t="s">
        <v>204</v>
      </c>
      <c r="D106" s="5">
        <v>95110.29</v>
      </c>
      <c r="E106" s="5">
        <v>0</v>
      </c>
      <c r="F106" s="5">
        <v>174437.52</v>
      </c>
      <c r="G106" s="5">
        <v>6705.12</v>
      </c>
      <c r="H106" s="7"/>
      <c r="I106" s="5">
        <f t="shared" si="1"/>
        <v>276252.93</v>
      </c>
    </row>
    <row r="107" spans="2:9">
      <c r="B107" s="6" t="s">
        <v>205</v>
      </c>
      <c r="C107" s="6" t="s">
        <v>206</v>
      </c>
      <c r="D107" s="5">
        <v>69481.78</v>
      </c>
      <c r="E107" s="5">
        <v>51433.66</v>
      </c>
      <c r="F107" s="5">
        <v>109678.8</v>
      </c>
      <c r="G107" s="5">
        <v>14696.8</v>
      </c>
      <c r="H107" s="7"/>
      <c r="I107" s="5">
        <f t="shared" si="1"/>
        <v>245291.03999999998</v>
      </c>
    </row>
    <row r="108" spans="2:9">
      <c r="B108" s="6" t="s">
        <v>207</v>
      </c>
      <c r="C108" s="6" t="s">
        <v>208</v>
      </c>
      <c r="D108" s="5">
        <v>65029.120000000003</v>
      </c>
      <c r="E108" s="5">
        <v>0</v>
      </c>
      <c r="F108" s="5">
        <v>124883.62</v>
      </c>
      <c r="G108" s="5">
        <v>1850.01</v>
      </c>
      <c r="H108" s="7"/>
      <c r="I108" s="5">
        <f t="shared" si="1"/>
        <v>191762.75</v>
      </c>
    </row>
    <row r="109" spans="2:9">
      <c r="B109" s="6" t="s">
        <v>209</v>
      </c>
      <c r="C109" s="6" t="s">
        <v>210</v>
      </c>
      <c r="D109" s="5">
        <v>29432.16</v>
      </c>
      <c r="E109" s="5">
        <v>0</v>
      </c>
      <c r="F109" s="5">
        <v>181788.59</v>
      </c>
      <c r="G109" s="5">
        <v>6432.79</v>
      </c>
      <c r="H109" s="7"/>
      <c r="I109" s="5">
        <f t="shared" si="1"/>
        <v>217653.54</v>
      </c>
    </row>
    <row r="110" spans="2:9">
      <c r="B110" s="6" t="s">
        <v>211</v>
      </c>
      <c r="C110" s="6" t="s">
        <v>212</v>
      </c>
      <c r="D110" s="5">
        <v>108964.36</v>
      </c>
      <c r="E110" s="5">
        <v>0</v>
      </c>
      <c r="F110" s="5">
        <v>166969.28</v>
      </c>
      <c r="G110" s="5">
        <v>22031.119999999999</v>
      </c>
      <c r="H110" s="7"/>
      <c r="I110" s="5">
        <f t="shared" si="1"/>
        <v>297964.76</v>
      </c>
    </row>
    <row r="111" spans="2:9">
      <c r="B111" s="6" t="s">
        <v>213</v>
      </c>
      <c r="C111" s="6" t="s">
        <v>214</v>
      </c>
      <c r="D111" s="5">
        <v>102877.05</v>
      </c>
      <c r="E111" s="5">
        <v>58810.09</v>
      </c>
      <c r="F111" s="5">
        <v>131168.95000000001</v>
      </c>
      <c r="G111" s="5">
        <v>0</v>
      </c>
      <c r="H111" s="7"/>
      <c r="I111" s="5">
        <f t="shared" si="1"/>
        <v>292856.09000000003</v>
      </c>
    </row>
    <row r="112" spans="2:9">
      <c r="B112" s="6" t="s">
        <v>215</v>
      </c>
      <c r="C112" s="6" t="s">
        <v>216</v>
      </c>
      <c r="D112" s="5">
        <v>0</v>
      </c>
      <c r="E112" s="5">
        <v>0</v>
      </c>
      <c r="F112" s="5">
        <v>1258.3800000000001</v>
      </c>
      <c r="G112" s="5">
        <v>0</v>
      </c>
      <c r="H112" s="7"/>
      <c r="I112" s="5">
        <f t="shared" si="1"/>
        <v>1258.3800000000001</v>
      </c>
    </row>
    <row r="113" spans="2:9">
      <c r="B113" s="6"/>
      <c r="C113" s="6" t="s">
        <v>217</v>
      </c>
      <c r="D113" s="5">
        <v>5298.51</v>
      </c>
      <c r="E113" s="5">
        <v>3528.97</v>
      </c>
      <c r="F113" s="5">
        <v>0</v>
      </c>
      <c r="G113" s="5">
        <v>0</v>
      </c>
      <c r="H113" s="7"/>
      <c r="I113" s="5">
        <f t="shared" si="1"/>
        <v>8827.48</v>
      </c>
    </row>
    <row r="114" spans="2:9">
      <c r="B114" s="6" t="s">
        <v>218</v>
      </c>
      <c r="C114" s="6" t="s">
        <v>219</v>
      </c>
      <c r="D114" s="5">
        <v>0</v>
      </c>
      <c r="E114" s="5">
        <v>0</v>
      </c>
      <c r="F114" s="5">
        <v>0</v>
      </c>
      <c r="G114" s="5">
        <v>192617.32</v>
      </c>
      <c r="H114" s="7"/>
      <c r="I114" s="5">
        <f t="shared" si="1"/>
        <v>192617.32</v>
      </c>
    </row>
    <row r="115" spans="2:9">
      <c r="B115" s="6" t="s">
        <v>220</v>
      </c>
      <c r="C115" s="6" t="s">
        <v>221</v>
      </c>
      <c r="D115" s="5">
        <v>0</v>
      </c>
      <c r="E115" s="5">
        <v>0</v>
      </c>
      <c r="F115" s="5">
        <v>0</v>
      </c>
      <c r="G115" s="5">
        <v>1859.4</v>
      </c>
      <c r="H115" s="7"/>
      <c r="I115" s="5">
        <f t="shared" si="1"/>
        <v>1859.4</v>
      </c>
    </row>
    <row r="116" spans="2:9">
      <c r="B116" s="6" t="s">
        <v>222</v>
      </c>
      <c r="C116" s="6" t="s">
        <v>223</v>
      </c>
      <c r="D116" s="5">
        <v>0</v>
      </c>
      <c r="E116" s="5">
        <v>0</v>
      </c>
      <c r="F116" s="5">
        <v>0</v>
      </c>
      <c r="G116" s="5">
        <v>300.51</v>
      </c>
      <c r="H116" s="7"/>
      <c r="I116" s="5">
        <f t="shared" si="1"/>
        <v>300.51</v>
      </c>
    </row>
    <row r="117" spans="2:9">
      <c r="B117" s="6" t="s">
        <v>224</v>
      </c>
      <c r="C117" s="6" t="s">
        <v>225</v>
      </c>
      <c r="D117" s="5">
        <v>196627.25</v>
      </c>
      <c r="E117" s="5">
        <v>0</v>
      </c>
      <c r="F117" s="5">
        <v>0</v>
      </c>
      <c r="G117" s="5">
        <v>4132.01</v>
      </c>
      <c r="H117" s="7"/>
      <c r="I117" s="5">
        <f t="shared" si="1"/>
        <v>200759.26</v>
      </c>
    </row>
    <row r="118" spans="2:9">
      <c r="B118" s="6" t="s">
        <v>226</v>
      </c>
      <c r="C118" s="6" t="s">
        <v>227</v>
      </c>
      <c r="D118" s="5">
        <v>149653.82999999999</v>
      </c>
      <c r="E118" s="5">
        <v>0</v>
      </c>
      <c r="F118" s="5">
        <v>0</v>
      </c>
      <c r="G118" s="5">
        <v>478.94</v>
      </c>
      <c r="H118" s="7"/>
      <c r="I118" s="5">
        <f t="shared" si="1"/>
        <v>150132.76999999999</v>
      </c>
    </row>
    <row r="119" spans="2:9">
      <c r="B119" s="6" t="s">
        <v>228</v>
      </c>
      <c r="C119" s="6" t="s">
        <v>229</v>
      </c>
      <c r="D119" s="5">
        <v>219738.32</v>
      </c>
      <c r="E119" s="5">
        <v>0</v>
      </c>
      <c r="F119" s="5">
        <v>0</v>
      </c>
      <c r="G119" s="5">
        <v>6160.45</v>
      </c>
      <c r="H119" s="7"/>
      <c r="I119" s="5">
        <f t="shared" si="1"/>
        <v>225898.77000000002</v>
      </c>
    </row>
    <row r="120" spans="2:9">
      <c r="B120" s="6" t="s">
        <v>230</v>
      </c>
      <c r="C120" s="6" t="s">
        <v>231</v>
      </c>
      <c r="D120" s="5">
        <v>28351.21</v>
      </c>
      <c r="E120" s="5">
        <v>0</v>
      </c>
      <c r="F120" s="5">
        <v>0</v>
      </c>
      <c r="G120" s="5">
        <v>42522.12</v>
      </c>
      <c r="H120" s="7"/>
      <c r="I120" s="5">
        <f t="shared" si="1"/>
        <v>70873.33</v>
      </c>
    </row>
    <row r="121" spans="2:9">
      <c r="B121" s="6" t="s">
        <v>232</v>
      </c>
      <c r="C121" s="6" t="s">
        <v>233</v>
      </c>
      <c r="D121" s="5">
        <v>37593.03</v>
      </c>
      <c r="E121" s="5">
        <v>0</v>
      </c>
      <c r="F121" s="5">
        <v>68486.899999999994</v>
      </c>
      <c r="G121" s="5">
        <v>0</v>
      </c>
      <c r="H121" s="7"/>
      <c r="I121" s="5">
        <f t="shared" si="1"/>
        <v>106079.93</v>
      </c>
    </row>
    <row r="122" spans="2:9">
      <c r="B122" s="6" t="s">
        <v>234</v>
      </c>
      <c r="C122" s="6" t="s">
        <v>235</v>
      </c>
      <c r="D122" s="5">
        <v>0</v>
      </c>
      <c r="E122" s="5">
        <v>0</v>
      </c>
      <c r="F122" s="5">
        <v>0</v>
      </c>
      <c r="G122" s="5">
        <v>112.69</v>
      </c>
      <c r="H122" s="7"/>
      <c r="I122" s="5">
        <f t="shared" si="1"/>
        <v>112.69</v>
      </c>
    </row>
    <row r="123" spans="2:9">
      <c r="B123" s="6" t="s">
        <v>236</v>
      </c>
      <c r="C123" s="6" t="s">
        <v>237</v>
      </c>
      <c r="D123" s="5">
        <v>6777.62</v>
      </c>
      <c r="E123" s="5">
        <v>3584.69</v>
      </c>
      <c r="F123" s="5">
        <v>11302.56</v>
      </c>
      <c r="G123" s="5">
        <v>0</v>
      </c>
      <c r="H123" s="7"/>
      <c r="I123" s="5">
        <f t="shared" si="1"/>
        <v>21664.87</v>
      </c>
    </row>
    <row r="124" spans="2:9">
      <c r="B124" s="6"/>
      <c r="C124" s="6" t="s">
        <v>238</v>
      </c>
      <c r="D124" s="5">
        <v>0</v>
      </c>
      <c r="E124" s="5">
        <v>74251.490000000005</v>
      </c>
      <c r="F124" s="5">
        <v>63475.86</v>
      </c>
      <c r="G124" s="5">
        <v>1202.04</v>
      </c>
      <c r="H124" s="7"/>
      <c r="I124" s="5">
        <f t="shared" si="1"/>
        <v>138929.39000000001</v>
      </c>
    </row>
    <row r="125" spans="2:9">
      <c r="B125" s="6" t="s">
        <v>239</v>
      </c>
      <c r="C125" s="6" t="s">
        <v>240</v>
      </c>
      <c r="D125" s="5">
        <v>0</v>
      </c>
      <c r="E125" s="5">
        <v>0</v>
      </c>
      <c r="F125" s="5">
        <v>0</v>
      </c>
      <c r="G125" s="5">
        <v>84.52</v>
      </c>
      <c r="H125" s="7"/>
      <c r="I125" s="5">
        <f t="shared" si="1"/>
        <v>84.52</v>
      </c>
    </row>
    <row r="126" spans="2:9">
      <c r="B126" s="6" t="s">
        <v>241</v>
      </c>
      <c r="C126" s="6" t="s">
        <v>242</v>
      </c>
      <c r="D126" s="5">
        <v>0</v>
      </c>
      <c r="E126" s="5">
        <v>0</v>
      </c>
      <c r="F126" s="5">
        <v>0</v>
      </c>
      <c r="G126" s="5">
        <v>1333.51</v>
      </c>
      <c r="H126" s="7"/>
      <c r="I126" s="5">
        <f t="shared" si="1"/>
        <v>1333.51</v>
      </c>
    </row>
    <row r="127" spans="2:9">
      <c r="B127" s="6" t="s">
        <v>243</v>
      </c>
      <c r="C127" s="6" t="s">
        <v>244</v>
      </c>
      <c r="D127" s="5">
        <v>29769.24</v>
      </c>
      <c r="E127" s="5">
        <v>18856.98</v>
      </c>
      <c r="F127" s="5">
        <v>38155.339999999997</v>
      </c>
      <c r="G127" s="5">
        <v>0</v>
      </c>
      <c r="H127" s="7"/>
      <c r="I127" s="5">
        <f t="shared" si="1"/>
        <v>86781.56</v>
      </c>
    </row>
    <row r="128" spans="2:9">
      <c r="B128" s="6" t="s">
        <v>245</v>
      </c>
      <c r="C128" s="6" t="s">
        <v>246</v>
      </c>
      <c r="D128" s="5">
        <v>23411.58</v>
      </c>
      <c r="E128" s="5">
        <v>0</v>
      </c>
      <c r="F128" s="5">
        <v>0</v>
      </c>
      <c r="G128" s="5">
        <v>333669.06</v>
      </c>
      <c r="H128" s="7"/>
      <c r="I128" s="5">
        <f t="shared" si="1"/>
        <v>357080.64</v>
      </c>
    </row>
    <row r="129" spans="2:9">
      <c r="B129" s="6" t="s">
        <v>247</v>
      </c>
      <c r="C129" s="6" t="s">
        <v>248</v>
      </c>
      <c r="D129" s="5">
        <v>0</v>
      </c>
      <c r="E129" s="5">
        <v>205201.17</v>
      </c>
      <c r="F129" s="5">
        <v>0</v>
      </c>
      <c r="G129" s="5">
        <v>3390.13</v>
      </c>
      <c r="H129" s="7"/>
      <c r="I129" s="5">
        <f t="shared" si="1"/>
        <v>208591.30000000002</v>
      </c>
    </row>
    <row r="130" spans="2:9">
      <c r="B130" s="9" t="s">
        <v>249</v>
      </c>
      <c r="C130" s="9"/>
      <c r="D130" s="10">
        <f>SUM(D6:D129)</f>
        <v>6296304.2600000016</v>
      </c>
      <c r="E130" s="10">
        <f>SUM(E6:E129)</f>
        <v>5432633.9300000016</v>
      </c>
      <c r="F130" s="10">
        <f>SUM(F6:F129)</f>
        <v>9605869.7400000021</v>
      </c>
      <c r="G130" s="10">
        <f>SUM(G6:G129)</f>
        <v>2456300.5199999996</v>
      </c>
      <c r="H130" s="7"/>
      <c r="I130" s="10">
        <f t="shared" ref="I130" si="2">SUM(D130:G130)</f>
        <v>23791108.450000007</v>
      </c>
    </row>
    <row r="133" spans="2:9">
      <c r="D133" s="11"/>
    </row>
    <row r="134" spans="2:9">
      <c r="D134" s="11"/>
      <c r="E134" s="11"/>
      <c r="F134" s="11"/>
      <c r="G134" s="11"/>
    </row>
  </sheetData>
  <autoFilter ref="B5:I130" xr:uid="{16615997-99F4-4897-8DE9-D277F241232B}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1" ma:contentTypeDescription="Create a new document." ma:contentTypeScope="" ma:versionID="1e4b3c6ffa2624dee325f72379ceb578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d35e9f60e8d8d742f9109af6b930ede3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Props1.xml><?xml version="1.0" encoding="utf-8"?>
<ds:datastoreItem xmlns:ds="http://schemas.openxmlformats.org/officeDocument/2006/customXml" ds:itemID="{E6734D94-7FD0-407F-ACD7-F19A40235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7AF1E1-7A4F-43B7-BE8B-4C2937ED1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45829-9BC1-4C4B-A055-BF508CC91D61}">
  <ds:schemaRefs>
    <ds:schemaRef ds:uri="http://schemas.microsoft.com/office/2006/metadata/properties"/>
    <ds:schemaRef ds:uri="http://purl.org/dc/terms/"/>
    <ds:schemaRef ds:uri="http://purl.org/dc/elements/1.1/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8d80952-9fc7-4439-aceb-6240e13bee1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Kauffman, Benjamin</dc:creator>
  <cp:lastModifiedBy>Larkin, Ed (Chip)</cp:lastModifiedBy>
  <dcterms:created xsi:type="dcterms:W3CDTF">2022-03-29T22:05:58Z</dcterms:created>
  <dcterms:modified xsi:type="dcterms:W3CDTF">2022-03-30T21:46:06Z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