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XLee\OneDrive - AHCCCS\Desktop\"/>
    </mc:Choice>
  </mc:AlternateContent>
  <xr:revisionPtr revIDLastSave="0" documentId="8_{886C4D4D-B825-4894-9703-F66ADA977E2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ixed Administrative Cost Rec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C3" i="1" l="1"/>
  <c r="C4" i="1" s="1"/>
  <c r="D2" i="1"/>
  <c r="D3" i="1" l="1"/>
  <c r="D4" i="1" s="1"/>
  <c r="D7" i="1" s="1"/>
  <c r="D9" i="1" l="1"/>
  <c r="D10" i="1" s="1"/>
</calcChain>
</file>

<file path=xl/sharedStrings.xml><?xml version="1.0" encoding="utf-8"?>
<sst xmlns="http://schemas.openxmlformats.org/spreadsheetml/2006/main" count="14" uniqueCount="14">
  <si>
    <t>1)  This reconciliation is for the contract year ending XXX, which is October 1, XXXX to September 30, XXXX.</t>
  </si>
  <si>
    <t xml:space="preserve">2)  CYE XX Assumptions are member months and the fixed administrative PMPM used in the rate development.  </t>
  </si>
  <si>
    <t xml:space="preserve">3)  CYE XX Actuals are the actual paid member months for the time period being reconciled.  </t>
  </si>
  <si>
    <t>CYE XX ASSUMPTIONS</t>
  </si>
  <si>
    <t>CYE XX ACTUALS</t>
  </si>
  <si>
    <t>DIFFERENCE</t>
  </si>
  <si>
    <t>TOTAL MEMBER MONTHS</t>
  </si>
  <si>
    <t>FIXED ADMINISTRATIVE COST COMPONENT PMPM</t>
  </si>
  <si>
    <t>TOTAL CALCULATED FIXED ADMINISTRATIVE COST</t>
  </si>
  <si>
    <t>AMOUNT TO BE PAID/(RECOUPED)</t>
  </si>
  <si>
    <t>PREMIUM TAX</t>
  </si>
  <si>
    <t>TOTAL AMOUNT DUE TO/(DUE FROM)</t>
  </si>
  <si>
    <t>NOTES:</t>
  </si>
  <si>
    <t xml:space="preserve">4)  All member months associated with the risk groups defined in ACOM Policy 326.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</si>
</sst>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F8DCB"/>
        <bgColor indexed="64"/>
      </patternFill>
    </fill>
    <fill>
      <patternFill patternType="solid">
        <fgColor rgb="FF71213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ont="1"/>
    <xf numFmtId="44" fontId="0" fillId="0" borderId="0" xfId="0" applyNumberFormat="1" applyFont="1" applyBorder="1" applyAlignment="1">
      <alignment horizontal="left" wrapText="1"/>
    </xf>
    <xf numFmtId="44" fontId="0" fillId="0" borderId="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4" fontId="0" fillId="0" borderId="5" xfId="0" applyNumberFormat="1" applyFont="1" applyBorder="1" applyAlignment="1">
      <alignment horizontal="left"/>
    </xf>
    <xf numFmtId="44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44" fontId="0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44" fontId="0" fillId="0" borderId="5" xfId="0" applyNumberFormat="1" applyFont="1" applyBorder="1" applyAlignment="1">
      <alignment horizontal="center" vertical="center"/>
    </xf>
    <xf numFmtId="0" fontId="0" fillId="0" borderId="4" xfId="0" applyFont="1" applyBorder="1"/>
    <xf numFmtId="0" fontId="0" fillId="0" borderId="0" xfId="0" applyFont="1" applyBorder="1"/>
    <xf numFmtId="0" fontId="0" fillId="0" borderId="5" xfId="0" applyFont="1" applyBorder="1"/>
    <xf numFmtId="0" fontId="3" fillId="2" borderId="4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44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vertical="top"/>
    </xf>
    <xf numFmtId="43" fontId="0" fillId="0" borderId="0" xfId="1" applyFont="1" applyBorder="1" applyAlignment="1">
      <alignment horizontal="left" wrapText="1"/>
    </xf>
    <xf numFmtId="43" fontId="0" fillId="0" borderId="0" xfId="1" applyFont="1" applyBorder="1" applyAlignment="1">
      <alignment horizontal="left" vertical="center" wrapText="1"/>
    </xf>
    <xf numFmtId="43" fontId="0" fillId="0" borderId="5" xfId="1" applyFont="1" applyBorder="1" applyAlignment="1">
      <alignment horizontal="left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2" fillId="3" borderId="4" xfId="0" applyFont="1" applyFill="1" applyBorder="1" applyAlignment="1">
      <alignment horizontal="justify" vertical="center" wrapText="1"/>
    </xf>
    <xf numFmtId="0" fontId="2" fillId="3" borderId="4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F8DCB"/>
      <color rgb="FF71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view="pageLayout" zoomScaleNormal="100" workbookViewId="0">
      <selection activeCell="B19" sqref="B19"/>
    </sheetView>
  </sheetViews>
  <sheetFormatPr defaultColWidth="9.140625" defaultRowHeight="15" x14ac:dyDescent="0.25"/>
  <cols>
    <col min="1" max="1" width="45.140625" style="1" customWidth="1"/>
    <col min="2" max="2" width="25.140625" style="1" customWidth="1"/>
    <col min="3" max="3" width="22.140625" style="1" customWidth="1"/>
    <col min="4" max="4" width="21.28515625" style="1" customWidth="1"/>
    <col min="5" max="16384" width="9.140625" style="1"/>
  </cols>
  <sheetData>
    <row r="1" spans="1:4" x14ac:dyDescent="0.25">
      <c r="A1" s="4"/>
      <c r="B1" s="5" t="s">
        <v>3</v>
      </c>
      <c r="C1" s="5" t="s">
        <v>4</v>
      </c>
      <c r="D1" s="6" t="s">
        <v>5</v>
      </c>
    </row>
    <row r="2" spans="1:4" x14ac:dyDescent="0.25">
      <c r="A2" s="27" t="s">
        <v>6</v>
      </c>
      <c r="B2" s="21">
        <v>2200800</v>
      </c>
      <c r="C2" s="22">
        <v>2157552</v>
      </c>
      <c r="D2" s="23">
        <f>B2-C2</f>
        <v>43248</v>
      </c>
    </row>
    <row r="3" spans="1:4" ht="15.75" customHeight="1" x14ac:dyDescent="0.25">
      <c r="A3" s="27" t="s">
        <v>7</v>
      </c>
      <c r="B3" s="2">
        <v>12.52</v>
      </c>
      <c r="C3" s="3">
        <f>B3</f>
        <v>12.52</v>
      </c>
      <c r="D3" s="7">
        <f>C3</f>
        <v>12.52</v>
      </c>
    </row>
    <row r="4" spans="1:4" ht="30" x14ac:dyDescent="0.25">
      <c r="A4" s="27" t="s">
        <v>8</v>
      </c>
      <c r="B4" s="8">
        <f>B2*B3</f>
        <v>27554016</v>
      </c>
      <c r="C4" s="8">
        <f>C2*C3</f>
        <v>27012551.039999999</v>
      </c>
      <c r="D4" s="7">
        <f>D2*D3</f>
        <v>541464.96</v>
      </c>
    </row>
    <row r="5" spans="1:4" x14ac:dyDescent="0.25">
      <c r="A5" s="28"/>
      <c r="B5" s="9"/>
      <c r="C5" s="9"/>
      <c r="D5" s="10"/>
    </row>
    <row r="6" spans="1:4" x14ac:dyDescent="0.25">
      <c r="A6" s="28"/>
      <c r="B6" s="9"/>
      <c r="C6" s="9"/>
      <c r="D6" s="11"/>
    </row>
    <row r="7" spans="1:4" x14ac:dyDescent="0.25">
      <c r="A7" s="27" t="s">
        <v>9</v>
      </c>
      <c r="B7" s="9"/>
      <c r="C7" s="19"/>
      <c r="D7" s="12">
        <f>D4</f>
        <v>541464.96</v>
      </c>
    </row>
    <row r="8" spans="1:4" x14ac:dyDescent="0.25">
      <c r="A8" s="28"/>
      <c r="B8" s="9"/>
      <c r="C8" s="9"/>
      <c r="D8" s="12"/>
    </row>
    <row r="9" spans="1:4" x14ac:dyDescent="0.25">
      <c r="A9" s="28" t="s">
        <v>10</v>
      </c>
      <c r="B9" s="9"/>
      <c r="C9" s="9"/>
      <c r="D9" s="12">
        <f>D7/0.98-D7</f>
        <v>11050.305306122405</v>
      </c>
    </row>
    <row r="10" spans="1:4" x14ac:dyDescent="0.25">
      <c r="A10" s="28" t="s">
        <v>11</v>
      </c>
      <c r="B10" s="9"/>
      <c r="C10" s="9"/>
      <c r="D10" s="12">
        <f>SUM(D7:D9)</f>
        <v>552515.26530612237</v>
      </c>
    </row>
    <row r="11" spans="1:4" x14ac:dyDescent="0.25">
      <c r="A11" s="13"/>
      <c r="B11" s="14"/>
      <c r="C11" s="14"/>
      <c r="D11" s="15"/>
    </row>
    <row r="12" spans="1:4" x14ac:dyDescent="0.25">
      <c r="A12" s="16" t="s">
        <v>12</v>
      </c>
      <c r="B12" s="17"/>
      <c r="C12" s="17"/>
      <c r="D12" s="18"/>
    </row>
    <row r="13" spans="1:4" x14ac:dyDescent="0.25">
      <c r="A13" s="16" t="s">
        <v>0</v>
      </c>
      <c r="B13" s="17"/>
      <c r="C13" s="17"/>
      <c r="D13" s="18"/>
    </row>
    <row r="14" spans="1:4" x14ac:dyDescent="0.25">
      <c r="A14" s="16" t="s">
        <v>1</v>
      </c>
      <c r="B14" s="17"/>
      <c r="C14" s="17"/>
      <c r="D14" s="18"/>
    </row>
    <row r="15" spans="1:4" x14ac:dyDescent="0.25">
      <c r="A15" s="16" t="s">
        <v>2</v>
      </c>
      <c r="B15" s="17"/>
      <c r="C15" s="17"/>
      <c r="D15" s="18"/>
    </row>
    <row r="16" spans="1:4" s="20" customFormat="1" ht="27" customHeight="1" x14ac:dyDescent="0.25">
      <c r="A16" s="26" t="s">
        <v>13</v>
      </c>
      <c r="B16" s="24"/>
      <c r="C16" s="24"/>
      <c r="D16" s="25"/>
    </row>
  </sheetData>
  <pageMargins left="0.7" right="0.7" top="1.46875" bottom="0.75" header="0.3" footer="0.3"/>
  <pageSetup orientation="landscape" r:id="rId1"/>
  <headerFooter>
    <oddHeader xml:space="preserve">&amp;L&amp;G&amp;C&amp;"-,Bold"&amp;12&amp;K2F8DCBAHCCCS CONTRACTOR OPERATIONS MANUAL
 POLICY 326 - ATTACHMENT A - 
ADMIN/MEMBER MONTH RECONCILIATION EXAMPLE
For Contract Year Ended XX/XX/XX as of XX/XX/XX
</oddHeader>
    <oddFooter>&amp;L&amp;10&amp;K2F8DCBEffective Dates: 10/01/18, 05/07/19, 10/01/19, 10/01/22
Approval Dates: 02/21/19, 09/17/20, 06/16/22&amp;C&amp;"-,Bold"&amp;12&amp;K2F8DCB 326 - Attachment A - 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0" ma:contentTypeDescription="Create a new document." ma:contentTypeScope="" ma:versionID="99c5a271b6150b889d382df4a68a462e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2f8f8fb990eb3a3405dc9f5b2f77715d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98c3d9e-a56e-434b-bb6a-7c6f06128ee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A9BA4D6-AD0C-4804-8B59-B028DA65A8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5E707F-2897-4A14-9489-848A765DFB2D}"/>
</file>

<file path=customXml/itemProps3.xml><?xml version="1.0" encoding="utf-8"?>
<ds:datastoreItem xmlns:ds="http://schemas.openxmlformats.org/officeDocument/2006/customXml" ds:itemID="{70FA9A5E-5AD6-4211-9E8B-147BF10D2EF8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Fixed Administrative Cost Recon</vt:lpstr>
    </vt:vector>
  </TitlesOfParts>
  <Company>AHCCCS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Navas, Devra</dc:creator>
  <cp:lastModifiedBy>Parra, Carol</cp:lastModifiedBy>
  <cp:lastPrinted>2022-06-17T16:19:14Z</cp:lastPrinted>
  <dcterms:created xsi:type="dcterms:W3CDTF">2018-09-28T01:58:12Z</dcterms:created>
  <dcterms:modified xsi:type="dcterms:W3CDTF">2022-09-13T21:25:47Z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WorkflowChangePath">
    <vt:lpwstr>173d42c7-3487-41a1-8f37-2b3815e72e09,13;173d42c7-3487-41a1-8f37-2b3815e72e09,35;</vt:lpwstr>
  </property>
  <property fmtid="{D5CDD505-2E9C-101B-9397-08002B2CF9AE}" pid="4" name="Order">
    <vt:r8>1881800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SharedWithUsers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TemplateUrl">
    <vt:lpwstr/>
  </property>
  <property fmtid="{D5CDD505-2E9C-101B-9397-08002B2CF9AE}" pid="11" name="ComplianceAssetId">
    <vt:lpwstr/>
  </property>
</Properties>
</file>