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7755" windowHeight="11760" firstSheet="1" activeTab="3"/>
  </bookViews>
  <sheets>
    <sheet name="Attachment E - Cert EPD" sheetId="37" r:id="rId1"/>
    <sheet name="Attachment E - Example EPD" sheetId="38" r:id="rId2"/>
    <sheet name="Attachment E - Cert MA-DSNP" sheetId="39" r:id="rId3"/>
    <sheet name="Attachment E - Example MA-DSNP" sheetId="40" r:id="rId4"/>
  </sheets>
  <calcPr calcId="145621"/>
</workbook>
</file>

<file path=xl/calcChain.xml><?xml version="1.0" encoding="utf-8"?>
<calcChain xmlns="http://schemas.openxmlformats.org/spreadsheetml/2006/main">
  <c r="H49" i="40" l="1"/>
  <c r="G49" i="40"/>
  <c r="H48" i="40"/>
  <c r="G48" i="40"/>
  <c r="H47" i="40"/>
  <c r="G47" i="40"/>
  <c r="H46" i="40"/>
  <c r="G46" i="40"/>
  <c r="H45" i="40"/>
  <c r="G45" i="40"/>
  <c r="H44" i="40"/>
  <c r="H50" i="40" s="1"/>
  <c r="G44" i="40"/>
  <c r="G50" i="40" s="1"/>
  <c r="G52" i="40" s="1"/>
  <c r="H49" i="39"/>
  <c r="G49" i="39"/>
  <c r="H48" i="39"/>
  <c r="G48" i="39"/>
  <c r="H47" i="39"/>
  <c r="G47" i="39"/>
  <c r="H46" i="39"/>
  <c r="G46" i="39"/>
  <c r="H45" i="39"/>
  <c r="G45" i="39"/>
  <c r="H44" i="39"/>
  <c r="H50" i="39" s="1"/>
  <c r="G44" i="39"/>
  <c r="G50" i="39" s="1"/>
  <c r="G52" i="39" s="1"/>
  <c r="G52" i="38" l="1"/>
  <c r="G52" i="37"/>
  <c r="H49" i="37"/>
  <c r="G49" i="37"/>
  <c r="H48" i="37"/>
  <c r="G48" i="37"/>
  <c r="H47" i="37"/>
  <c r="G47" i="37"/>
  <c r="H46" i="37"/>
  <c r="G46" i="37"/>
  <c r="H45" i="37"/>
  <c r="G45" i="37"/>
  <c r="H44" i="37"/>
  <c r="G44" i="37"/>
  <c r="G44" i="38"/>
  <c r="H44" i="38"/>
  <c r="G45" i="38"/>
  <c r="H45" i="38"/>
  <c r="G50" i="37" l="1"/>
  <c r="H50" i="37"/>
  <c r="H49" i="38"/>
  <c r="G49" i="38"/>
  <c r="H48" i="38"/>
  <c r="G48" i="38"/>
  <c r="H47" i="38"/>
  <c r="G47" i="38"/>
  <c r="H46" i="38"/>
  <c r="G46" i="38"/>
  <c r="G50" i="38" l="1"/>
  <c r="H50" i="38"/>
</calcChain>
</file>

<file path=xl/sharedStrings.xml><?xml version="1.0" encoding="utf-8"?>
<sst xmlns="http://schemas.openxmlformats.org/spreadsheetml/2006/main" count="202" uniqueCount="52">
  <si>
    <t>Total</t>
  </si>
  <si>
    <t>Grand Total</t>
  </si>
  <si>
    <t>Overall % Test</t>
  </si>
  <si>
    <t>Grand Total of Payments for MCO (VBP and non-VBP, contracted and non-contracted)</t>
  </si>
  <si>
    <t>I certify that all information provided in this certification is accurate and complete and that any amounts paid under VBP Contracts are counted under only one MCO Contract ID above.</t>
  </si>
  <si>
    <t>Instructions:</t>
  </si>
  <si>
    <t>Chief Financial Officer of MCO</t>
  </si>
  <si>
    <t>Date</t>
  </si>
  <si>
    <t>Contractor Name:</t>
  </si>
  <si>
    <t>Contract Year:</t>
  </si>
  <si>
    <t>10/1/2015 - 9/30/2016</t>
  </si>
  <si>
    <t>0001</t>
  </si>
  <si>
    <t>PC</t>
  </si>
  <si>
    <t>L</t>
  </si>
  <si>
    <t>0002</t>
  </si>
  <si>
    <t>PB</t>
  </si>
  <si>
    <t>T</t>
  </si>
  <si>
    <t>0003</t>
  </si>
  <si>
    <t>BE</t>
  </si>
  <si>
    <t>0004</t>
  </si>
  <si>
    <t>SS</t>
  </si>
  <si>
    <t>0005</t>
  </si>
  <si>
    <t>0006</t>
  </si>
  <si>
    <t>CP</t>
  </si>
  <si>
    <r>
      <t xml:space="preserve">MCO VBP Contract ID </t>
    </r>
    <r>
      <rPr>
        <b/>
        <vertAlign val="superscript"/>
        <sz val="11"/>
        <rFont val="Times New Roman"/>
        <family val="1"/>
      </rPr>
      <t>1</t>
    </r>
  </si>
  <si>
    <t>ACOM Policy 318 CYE 16, Attachment E</t>
  </si>
  <si>
    <t>must equal or exceed 15%</t>
  </si>
  <si>
    <t>= user input</t>
  </si>
  <si>
    <t>PC = Primary Care Incentive</t>
  </si>
  <si>
    <t>PB = Performance-Based Contract</t>
  </si>
  <si>
    <t>BE = Bundled/ Episode Payments</t>
  </si>
  <si>
    <t xml:space="preserve">SS = Shared Savings </t>
  </si>
  <si>
    <t xml:space="preserve">SR = Shared Risk </t>
  </si>
  <si>
    <t>CP = Capitation + Performance Based Contract</t>
  </si>
  <si>
    <t>Both executed copy and Excel template must be submitted to AHCCCS Division of Health Care Management - Finance Manager</t>
  </si>
  <si>
    <t>Note:  Amounts above are for illustrative purposes only</t>
  </si>
  <si>
    <t>ALTCS/EPD Program Value-Based Purchasing (VBP) Strategies Certification - EPD Contract</t>
  </si>
  <si>
    <t>ALTCS/EPD Program Value-Based Purchasing (VBP) Strategies Certification - MA-DSNP Contract</t>
  </si>
  <si>
    <r>
      <t>VBP Reporting Group ID</t>
    </r>
    <r>
      <rPr>
        <b/>
        <vertAlign val="superscript"/>
        <sz val="11"/>
        <rFont val="Times New Roman"/>
        <family val="1"/>
      </rPr>
      <t xml:space="preserve"> 2</t>
    </r>
  </si>
  <si>
    <r>
      <t xml:space="preserve">VBP Reporting Group Name </t>
    </r>
    <r>
      <rPr>
        <b/>
        <vertAlign val="superscript"/>
        <sz val="11"/>
        <rFont val="Times New Roman"/>
        <family val="1"/>
      </rPr>
      <t>3</t>
    </r>
  </si>
  <si>
    <r>
      <t xml:space="preserve">VBP Purchasing Strategy Indicator </t>
    </r>
    <r>
      <rPr>
        <b/>
        <vertAlign val="superscript"/>
        <sz val="11"/>
        <rFont val="Times New Roman"/>
        <family val="1"/>
      </rPr>
      <t>4</t>
    </r>
  </si>
  <si>
    <r>
      <t xml:space="preserve">Limited or Total Cost of Care Application Indicator </t>
    </r>
    <r>
      <rPr>
        <b/>
        <vertAlign val="superscript"/>
        <sz val="11"/>
        <rFont val="Times New Roman"/>
        <family val="1"/>
      </rPr>
      <t>5</t>
    </r>
  </si>
  <si>
    <r>
      <t xml:space="preserve">Paid Amount under VBP Contract in CYE 16 </t>
    </r>
    <r>
      <rPr>
        <b/>
        <vertAlign val="superscript"/>
        <sz val="11"/>
        <rFont val="Times New Roman"/>
        <family val="1"/>
      </rPr>
      <t>6</t>
    </r>
  </si>
  <si>
    <r>
      <t xml:space="preserve">VBP Payment to Provider per VBP Contract </t>
    </r>
    <r>
      <rPr>
        <b/>
        <vertAlign val="superscript"/>
        <sz val="11"/>
        <rFont val="Times New Roman"/>
        <family val="1"/>
      </rPr>
      <t>7</t>
    </r>
  </si>
  <si>
    <t>Enter MCO VBP Contract ID - A unique ID associated with a specific VBP contract.  Assigned by MCO according to specifications provided by AHCCCS.</t>
  </si>
  <si>
    <t>Definition under development</t>
  </si>
  <si>
    <t>Enter "PC" for Primary Care Incentive, "PB" for Performance-Based Contracts, "BE" for Bundled/Episode Payments, "SS" for Shared Savings, "SR" for Shared Risk, "CP" for Capitation + Performance-Based Contracts.  See policy for guidance.</t>
  </si>
  <si>
    <t>Enter "T" for a total cost of care contract or "L" for a limited cost of care contract.  See policy for guidance.</t>
  </si>
  <si>
    <t>Enter amounts for services rendered under VBP contract (only for the time period in CYE 16 for which contract was in effect). These are encountered medical services and should reflect payments directly related to the provider's contract if the limited or total cost of care application indicator in (column G) is "L" or, if the limited or total cost of care application indicator in (column G) is "T", this should also include other services attributed to the provider under the terms of the contract. On the preliminary Attachment E submission this amount is estimated. On the final Attachment E submission this amount is ultimate outcome.</t>
  </si>
  <si>
    <t xml:space="preserve">Enter amount of VBP payment to provider attributed to the period of 10/1/15 - 9/30/16.  This is the non-encounterable payment that is not a direct medical service to a member.  Rather this payment is reflective of the VBP strategy selected for the contract and made to the VBP provider upon successfully meeting contracted goals.  This field is completed only in final Attachment E submission. </t>
  </si>
  <si>
    <t xml:space="preserve"> Enter MCO VBP Contract ID - A unique ID associated with a specific VBP contract.  Assigned by MCO according to specifications provided by AHCCCS.</t>
  </si>
  <si>
    <t xml:space="preserve"> Definition under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</si>
</sst>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quot;$&quot;* #,##0_);_(&quot;$&quot;* \(#,##0\);_(&quot;$&quot;* &quot;-&quot;??_);_(@_)"/>
    <numFmt numFmtId="166" formatCode="."/>
  </numFmts>
  <fonts count="31"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sz val="8"/>
      <name val="Times New Roman"/>
      <family val="1"/>
    </font>
    <font>
      <b/>
      <sz val="12"/>
      <name val="Times New Roman"/>
      <family val="1"/>
    </font>
    <font>
      <b/>
      <sz val="16"/>
      <color rgb="FFFF0000"/>
      <name val="Times New Roman"/>
      <family val="1"/>
    </font>
    <font>
      <sz val="10"/>
      <name val="Times New Roman"/>
      <family val="1"/>
    </font>
    <font>
      <b/>
      <sz val="11"/>
      <name val="Times New Roman"/>
      <family val="1"/>
    </font>
    <font>
      <b/>
      <vertAlign val="superscript"/>
      <sz val="11"/>
      <name val="Times New Roman"/>
      <family val="1"/>
    </font>
    <font>
      <sz val="11"/>
      <name val="Times New Roman"/>
      <family val="1"/>
    </font>
    <font>
      <sz val="9"/>
      <name val="Times New Roman"/>
      <family val="1"/>
    </font>
    <font>
      <sz val="10"/>
      <name val="Arial"/>
    </font>
    <font>
      <b/>
      <sz val="10"/>
      <name val="Times New Roman"/>
      <family val="1"/>
    </font>
    <font>
      <sz val="12"/>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cellStyleXfs>
  <cellXfs count="149">
    <xf numFmtId="0" fontId="0" fillId="0" borderId="0" xfId="0"/>
    <xf numFmtId="0" fontId="19" fillId="0" borderId="0" xfId="42" applyFont="1" applyBorder="1" applyAlignment="1">
      <alignment horizontal="center"/>
    </xf>
    <xf numFmtId="0" fontId="1" fillId="0" borderId="0" xfId="42" applyFont="1" applyFill="1" applyAlignment="1">
      <alignment horizontal="center"/>
    </xf>
    <xf numFmtId="0" fontId="1" fillId="0" borderId="0" xfId="42" applyFont="1" applyFill="1"/>
    <xf numFmtId="0" fontId="20" fillId="0" borderId="0" xfId="0" applyFont="1"/>
    <xf numFmtId="0" fontId="21" fillId="0" borderId="0" xfId="0" applyFont="1"/>
    <xf numFmtId="0" fontId="21" fillId="0" borderId="10" xfId="0" applyFont="1" applyBorder="1"/>
    <xf numFmtId="0" fontId="20" fillId="0" borderId="10" xfId="0" applyFont="1" applyBorder="1"/>
    <xf numFmtId="0" fontId="21" fillId="0" borderId="0" xfId="0" applyFont="1" applyFill="1"/>
    <xf numFmtId="0" fontId="21" fillId="0" borderId="10" xfId="0" applyFont="1" applyFill="1" applyBorder="1"/>
    <xf numFmtId="0" fontId="20" fillId="0" borderId="10" xfId="0" applyFont="1" applyFill="1" applyBorder="1"/>
    <xf numFmtId="0" fontId="23" fillId="0" borderId="0" xfId="0" applyFont="1"/>
    <xf numFmtId="0" fontId="23" fillId="0" borderId="0" xfId="0" applyFont="1" applyAlignment="1">
      <alignment horizontal="center"/>
    </xf>
    <xf numFmtId="0" fontId="23" fillId="0" borderId="0" xfId="0" applyFont="1" applyAlignment="1">
      <alignment horizontal="center" wrapText="1"/>
    </xf>
    <xf numFmtId="0" fontId="24" fillId="0" borderId="13" xfId="0" applyFont="1" applyFill="1" applyBorder="1" applyAlignment="1">
      <alignment horizontal="center" wrapText="1"/>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wrapText="1"/>
    </xf>
    <xf numFmtId="0" fontId="23" fillId="0" borderId="0" xfId="0" applyFont="1" applyFill="1"/>
    <xf numFmtId="0" fontId="27" fillId="0" borderId="0" xfId="0" applyFont="1" applyFill="1"/>
    <xf numFmtId="0" fontId="27" fillId="0" borderId="0" xfId="0" applyFont="1"/>
    <xf numFmtId="0" fontId="23" fillId="0" borderId="0" xfId="0" applyFont="1" applyFill="1" applyAlignment="1"/>
    <xf numFmtId="0" fontId="19" fillId="0" borderId="13" xfId="42" applyFont="1" applyBorder="1" applyAlignment="1">
      <alignment horizontal="center" vertical="center" wrapText="1"/>
    </xf>
    <xf numFmtId="164" fontId="19" fillId="0" borderId="14" xfId="44" applyNumberFormat="1" applyFont="1" applyBorder="1" applyAlignment="1">
      <alignment horizontal="right" vertical="center" wrapText="1"/>
    </xf>
    <xf numFmtId="0" fontId="1" fillId="0" borderId="15" xfId="42" applyFont="1" applyBorder="1" applyAlignment="1">
      <alignment horizontal="center" vertical="center" wrapText="1"/>
    </xf>
    <xf numFmtId="0" fontId="27" fillId="0" borderId="0" xfId="0" applyFont="1" applyFill="1" applyAlignment="1">
      <alignment vertical="top" wrapText="1"/>
    </xf>
    <xf numFmtId="0" fontId="23" fillId="0" borderId="0" xfId="0" applyFont="1" applyFill="1" applyAlignment="1">
      <alignment vertical="top" wrapText="1"/>
    </xf>
    <xf numFmtId="165" fontId="19" fillId="0" borderId="15" xfId="45" applyNumberFormat="1" applyFont="1" applyBorder="1" applyAlignment="1">
      <alignment horizontal="center" wrapText="1"/>
    </xf>
    <xf numFmtId="165" fontId="19" fillId="24" borderId="30" xfId="45" applyNumberFormat="1" applyFont="1" applyFill="1" applyBorder="1" applyAlignment="1">
      <alignment horizontal="center"/>
    </xf>
    <xf numFmtId="0" fontId="19" fillId="24" borderId="14" xfId="42" applyFont="1" applyFill="1" applyBorder="1" applyAlignment="1">
      <alignment horizontal="center"/>
    </xf>
    <xf numFmtId="0" fontId="19" fillId="24" borderId="14" xfId="42" applyFont="1" applyFill="1" applyBorder="1" applyAlignment="1">
      <alignment horizontal="center" wrapText="1"/>
    </xf>
    <xf numFmtId="0" fontId="19" fillId="24" borderId="25" xfId="42" applyFont="1" applyFill="1" applyBorder="1" applyAlignment="1">
      <alignment horizontal="center" vertical="center"/>
    </xf>
    <xf numFmtId="0" fontId="19" fillId="24" borderId="11" xfId="42" applyFont="1" applyFill="1" applyBorder="1" applyAlignment="1">
      <alignment horizontal="center" vertical="center"/>
    </xf>
    <xf numFmtId="0" fontId="19" fillId="24" borderId="12" xfId="42" applyFont="1" applyFill="1" applyBorder="1" applyAlignment="1">
      <alignment horizontal="center" vertical="center"/>
    </xf>
    <xf numFmtId="165" fontId="19" fillId="0" borderId="14" xfId="45" applyNumberFormat="1" applyFont="1" applyBorder="1" applyAlignment="1">
      <alignment horizontal="center" wrapText="1"/>
    </xf>
    <xf numFmtId="165" fontId="1" fillId="0" borderId="23" xfId="45" applyNumberFormat="1" applyFont="1" applyBorder="1" applyAlignment="1">
      <alignment horizontal="center"/>
    </xf>
    <xf numFmtId="165" fontId="1" fillId="0" borderId="22" xfId="45" applyNumberFormat="1" applyFont="1" applyBorder="1" applyAlignment="1">
      <alignment horizontal="center"/>
    </xf>
    <xf numFmtId="165" fontId="1" fillId="0" borderId="27" xfId="45" applyNumberFormat="1" applyFont="1" applyBorder="1" applyAlignment="1">
      <alignment horizontal="center"/>
    </xf>
    <xf numFmtId="165" fontId="1" fillId="0" borderId="12" xfId="45" applyNumberFormat="1" applyFont="1" applyBorder="1" applyAlignment="1">
      <alignment horizontal="center"/>
    </xf>
    <xf numFmtId="165" fontId="1" fillId="0" borderId="11" xfId="45" applyNumberFormat="1" applyFont="1" applyBorder="1" applyAlignment="1">
      <alignment horizontal="center"/>
    </xf>
    <xf numFmtId="165" fontId="1" fillId="0" borderId="20" xfId="45" applyNumberFormat="1" applyFont="1" applyBorder="1" applyAlignment="1">
      <alignment horizontal="center"/>
    </xf>
    <xf numFmtId="0" fontId="27" fillId="0" borderId="0" xfId="42" applyFont="1" applyFill="1" applyAlignment="1">
      <alignment vertical="top" wrapText="1"/>
    </xf>
    <xf numFmtId="0" fontId="1" fillId="0" borderId="0" xfId="42" applyFont="1" applyAlignment="1">
      <alignment vertical="top" wrapText="1"/>
    </xf>
    <xf numFmtId="0" fontId="1" fillId="0" borderId="0" xfId="42"/>
    <xf numFmtId="0" fontId="1" fillId="0" borderId="0" xfId="42" applyAlignment="1">
      <alignment horizontal="center"/>
    </xf>
    <xf numFmtId="0" fontId="1" fillId="0" borderId="0" xfId="42" applyAlignment="1">
      <alignment horizontal="center" wrapText="1"/>
    </xf>
    <xf numFmtId="0" fontId="1" fillId="0" borderId="0" xfId="42" applyAlignment="1">
      <alignment vertical="center" wrapText="1"/>
    </xf>
    <xf numFmtId="0" fontId="1" fillId="0" borderId="0" xfId="42" applyAlignment="1">
      <alignment vertical="center"/>
    </xf>
    <xf numFmtId="0" fontId="1" fillId="0" borderId="10" xfId="42" applyBorder="1" applyAlignment="1">
      <alignment horizontal="center"/>
    </xf>
    <xf numFmtId="0" fontId="1" fillId="0" borderId="0" xfId="42" applyBorder="1" applyAlignment="1">
      <alignment horizontal="center"/>
    </xf>
    <xf numFmtId="0" fontId="1" fillId="0" borderId="0" xfId="42" applyBorder="1"/>
    <xf numFmtId="0" fontId="27" fillId="0" borderId="0" xfId="42" applyFont="1" applyFill="1" applyBorder="1" applyAlignment="1">
      <alignment horizontal="left" vertical="top"/>
    </xf>
    <xf numFmtId="0" fontId="27" fillId="0" borderId="0" xfId="42" applyFont="1" applyFill="1" applyAlignment="1">
      <alignment horizontal="center"/>
    </xf>
    <xf numFmtId="0" fontId="27" fillId="0" borderId="0" xfId="42" applyFont="1" applyFill="1"/>
    <xf numFmtId="0" fontId="27" fillId="0" borderId="0" xfId="42" applyFont="1" applyFill="1" applyAlignment="1">
      <alignment horizontal="left" vertical="top"/>
    </xf>
    <xf numFmtId="0" fontId="23" fillId="0" borderId="0" xfId="42" quotePrefix="1" applyFont="1" applyAlignment="1">
      <alignment horizontal="center"/>
    </xf>
    <xf numFmtId="0" fontId="26" fillId="0" borderId="17" xfId="42" applyFont="1" applyBorder="1" applyAlignment="1">
      <alignment horizontal="center" vertical="center" wrapText="1"/>
    </xf>
    <xf numFmtId="0" fontId="26" fillId="0" borderId="11" xfId="42" applyFont="1" applyBorder="1" applyAlignment="1">
      <alignment horizontal="center" vertical="center" wrapText="1"/>
    </xf>
    <xf numFmtId="0" fontId="26" fillId="0" borderId="25" xfId="42" applyFont="1" applyBorder="1" applyAlignment="1">
      <alignment horizontal="center" vertical="center" wrapText="1"/>
    </xf>
    <xf numFmtId="0" fontId="23" fillId="25" borderId="0" xfId="42" applyFont="1" applyFill="1" applyAlignment="1">
      <alignment horizontal="center"/>
    </xf>
    <xf numFmtId="3" fontId="1" fillId="25" borderId="11" xfId="42" applyNumberFormat="1" applyFont="1" applyFill="1" applyBorder="1" applyAlignment="1">
      <alignment horizontal="center" wrapText="1"/>
    </xf>
    <xf numFmtId="0" fontId="19" fillId="25" borderId="11" xfId="42" applyFont="1" applyFill="1" applyBorder="1" applyAlignment="1">
      <alignment horizontal="center" vertical="center" wrapText="1"/>
    </xf>
    <xf numFmtId="165" fontId="1" fillId="25" borderId="11" xfId="46" applyNumberFormat="1" applyFont="1" applyFill="1" applyBorder="1" applyAlignment="1">
      <alignment horizontal="center" wrapText="1"/>
    </xf>
    <xf numFmtId="3" fontId="1" fillId="25" borderId="16" xfId="42" quotePrefix="1" applyNumberFormat="1" applyFont="1" applyFill="1" applyBorder="1" applyAlignment="1">
      <alignment horizontal="center" wrapText="1"/>
    </xf>
    <xf numFmtId="3" fontId="1" fillId="25" borderId="17" xfId="42" applyNumberFormat="1" applyFont="1" applyFill="1" applyBorder="1" applyAlignment="1">
      <alignment horizontal="center" wrapText="1"/>
    </xf>
    <xf numFmtId="0" fontId="19" fillId="25" borderId="17" xfId="42" applyFont="1" applyFill="1" applyBorder="1" applyAlignment="1">
      <alignment horizontal="center" vertical="center" wrapText="1"/>
    </xf>
    <xf numFmtId="165" fontId="1" fillId="25" borderId="17" xfId="46" applyNumberFormat="1" applyFont="1" applyFill="1" applyBorder="1" applyAlignment="1">
      <alignment horizontal="center" wrapText="1"/>
    </xf>
    <xf numFmtId="165" fontId="1" fillId="25" borderId="18" xfId="46" applyNumberFormat="1" applyFont="1" applyFill="1" applyBorder="1" applyAlignment="1">
      <alignment horizontal="center" wrapText="1"/>
    </xf>
    <xf numFmtId="3" fontId="1" fillId="25" borderId="19" xfId="42" quotePrefix="1" applyNumberFormat="1" applyFont="1" applyFill="1" applyBorder="1" applyAlignment="1">
      <alignment horizontal="center" wrapText="1"/>
    </xf>
    <xf numFmtId="165" fontId="1" fillId="25" borderId="20" xfId="46" applyNumberFormat="1" applyFont="1" applyFill="1" applyBorder="1" applyAlignment="1">
      <alignment horizontal="center" wrapText="1"/>
    </xf>
    <xf numFmtId="3" fontId="1" fillId="25" borderId="21" xfId="42" quotePrefix="1" applyNumberFormat="1" applyFont="1" applyFill="1" applyBorder="1" applyAlignment="1">
      <alignment horizontal="center" wrapText="1"/>
    </xf>
    <xf numFmtId="3" fontId="1" fillId="25" borderId="22" xfId="42" applyNumberFormat="1" applyFont="1" applyFill="1" applyBorder="1" applyAlignment="1">
      <alignment horizontal="center" wrapText="1"/>
    </xf>
    <xf numFmtId="0" fontId="19" fillId="25" borderId="22" xfId="42" applyFont="1" applyFill="1" applyBorder="1" applyAlignment="1">
      <alignment horizontal="center" vertical="center" wrapText="1"/>
    </xf>
    <xf numFmtId="165" fontId="1" fillId="25" borderId="22" xfId="46" applyNumberFormat="1" applyFont="1" applyFill="1" applyBorder="1" applyAlignment="1">
      <alignment horizontal="center" wrapText="1"/>
    </xf>
    <xf numFmtId="165" fontId="1" fillId="25" borderId="23" xfId="46" applyNumberFormat="1" applyFont="1" applyFill="1" applyBorder="1" applyAlignment="1">
      <alignment horizontal="center" wrapText="1"/>
    </xf>
    <xf numFmtId="165" fontId="19" fillId="25" borderId="14" xfId="46" applyNumberFormat="1" applyFont="1" applyFill="1" applyBorder="1" applyAlignment="1">
      <alignment horizontal="right"/>
    </xf>
    <xf numFmtId="0" fontId="21" fillId="0" borderId="0" xfId="0" applyFont="1" applyAlignment="1"/>
    <xf numFmtId="0" fontId="22" fillId="0" borderId="0" xfId="0" applyFont="1" applyAlignment="1"/>
    <xf numFmtId="0" fontId="23" fillId="0" borderId="0" xfId="42" applyFont="1" applyAlignment="1">
      <alignment horizontal="center"/>
    </xf>
    <xf numFmtId="0" fontId="23" fillId="0" borderId="0" xfId="42" applyFont="1"/>
    <xf numFmtId="0" fontId="24" fillId="0" borderId="28" xfId="42" applyFont="1" applyFill="1" applyBorder="1" applyAlignment="1">
      <alignment horizontal="center" wrapText="1"/>
    </xf>
    <xf numFmtId="0" fontId="24" fillId="0" borderId="31" xfId="42" applyFont="1" applyFill="1" applyBorder="1" applyAlignment="1">
      <alignment horizontal="center" wrapText="1"/>
    </xf>
    <xf numFmtId="0" fontId="23" fillId="0" borderId="0" xfId="42" applyFont="1" applyAlignment="1">
      <alignment horizontal="center" wrapText="1"/>
    </xf>
    <xf numFmtId="3" fontId="23" fillId="25" borderId="16" xfId="42" quotePrefix="1" applyNumberFormat="1" applyFont="1" applyFill="1" applyBorder="1" applyAlignment="1">
      <alignment horizontal="center" wrapText="1"/>
    </xf>
    <xf numFmtId="0" fontId="26" fillId="25" borderId="17" xfId="42" applyFont="1" applyFill="1" applyBorder="1" applyAlignment="1">
      <alignment horizontal="center" vertical="center" wrapText="1"/>
    </xf>
    <xf numFmtId="3" fontId="23" fillId="25" borderId="17" xfId="42" applyNumberFormat="1" applyFont="1" applyFill="1" applyBorder="1" applyAlignment="1">
      <alignment horizontal="center" wrapText="1"/>
    </xf>
    <xf numFmtId="165" fontId="23" fillId="25" borderId="17" xfId="46" applyNumberFormat="1" applyFont="1" applyFill="1" applyBorder="1" applyAlignment="1">
      <alignment horizontal="center" wrapText="1"/>
    </xf>
    <xf numFmtId="165" fontId="23" fillId="25" borderId="18" xfId="46" applyNumberFormat="1" applyFont="1" applyFill="1" applyBorder="1" applyAlignment="1">
      <alignment horizontal="center" wrapText="1"/>
    </xf>
    <xf numFmtId="0" fontId="23" fillId="0" borderId="0" xfId="42" applyFont="1" applyAlignment="1">
      <alignment vertical="center" wrapText="1"/>
    </xf>
    <xf numFmtId="3" fontId="23" fillId="25" borderId="19" xfId="42" quotePrefix="1" applyNumberFormat="1" applyFont="1" applyFill="1" applyBorder="1" applyAlignment="1">
      <alignment horizontal="center" wrapText="1"/>
    </xf>
    <xf numFmtId="0" fontId="26" fillId="25" borderId="11" xfId="42" applyFont="1" applyFill="1" applyBorder="1" applyAlignment="1">
      <alignment horizontal="center" vertical="center" wrapText="1"/>
    </xf>
    <xf numFmtId="3" fontId="23" fillId="25" borderId="11" xfId="42" applyNumberFormat="1" applyFont="1" applyFill="1" applyBorder="1" applyAlignment="1">
      <alignment horizontal="center" wrapText="1"/>
    </xf>
    <xf numFmtId="165" fontId="23" fillId="25" borderId="11" xfId="46" applyNumberFormat="1" applyFont="1" applyFill="1" applyBorder="1" applyAlignment="1">
      <alignment horizontal="center" wrapText="1"/>
    </xf>
    <xf numFmtId="165" fontId="23" fillId="25" borderId="20" xfId="46" applyNumberFormat="1" applyFont="1" applyFill="1" applyBorder="1" applyAlignment="1">
      <alignment horizontal="center" wrapText="1"/>
    </xf>
    <xf numFmtId="3" fontId="23" fillId="25" borderId="21" xfId="42" quotePrefix="1" applyNumberFormat="1" applyFont="1" applyFill="1" applyBorder="1" applyAlignment="1">
      <alignment horizontal="center" wrapText="1"/>
    </xf>
    <xf numFmtId="0" fontId="26" fillId="25" borderId="22" xfId="42" applyFont="1" applyFill="1" applyBorder="1" applyAlignment="1">
      <alignment horizontal="center" vertical="center" wrapText="1"/>
    </xf>
    <xf numFmtId="3" fontId="23" fillId="25" borderId="22" xfId="42" applyNumberFormat="1" applyFont="1" applyFill="1" applyBorder="1" applyAlignment="1">
      <alignment horizontal="center" wrapText="1"/>
    </xf>
    <xf numFmtId="165" fontId="23" fillId="25" borderId="22" xfId="46" applyNumberFormat="1" applyFont="1" applyFill="1" applyBorder="1" applyAlignment="1">
      <alignment horizontal="center" wrapText="1"/>
    </xf>
    <xf numFmtId="165" fontId="23" fillId="25" borderId="23" xfId="46" applyNumberFormat="1" applyFont="1" applyFill="1" applyBorder="1" applyAlignment="1">
      <alignment horizontal="center" wrapText="1"/>
    </xf>
    <xf numFmtId="0" fontId="26" fillId="0" borderId="26" xfId="42" applyFont="1" applyFill="1" applyBorder="1" applyAlignment="1">
      <alignment horizontal="center" vertical="center" wrapText="1"/>
    </xf>
    <xf numFmtId="0" fontId="26" fillId="24" borderId="12" xfId="42" applyFont="1" applyFill="1" applyBorder="1" applyAlignment="1">
      <alignment horizontal="center" vertical="center"/>
    </xf>
    <xf numFmtId="165" fontId="23" fillId="0" borderId="12" xfId="45" applyNumberFormat="1" applyFont="1" applyBorder="1" applyAlignment="1">
      <alignment horizontal="center"/>
    </xf>
    <xf numFmtId="165" fontId="23" fillId="0" borderId="27" xfId="45" applyNumberFormat="1" applyFont="1" applyBorder="1" applyAlignment="1">
      <alignment horizontal="center"/>
    </xf>
    <xf numFmtId="0" fontId="23" fillId="0" borderId="0" xfId="42" applyFont="1" applyAlignment="1">
      <alignment vertical="center"/>
    </xf>
    <xf numFmtId="0" fontId="26" fillId="0" borderId="19" xfId="42" applyFont="1" applyFill="1" applyBorder="1" applyAlignment="1">
      <alignment horizontal="center" vertical="center" wrapText="1"/>
    </xf>
    <xf numFmtId="0" fontId="26" fillId="24" borderId="11" xfId="42" applyFont="1" applyFill="1" applyBorder="1" applyAlignment="1">
      <alignment horizontal="center" vertical="center"/>
    </xf>
    <xf numFmtId="165" fontId="23" fillId="0" borderId="11" xfId="45" applyNumberFormat="1" applyFont="1" applyBorder="1" applyAlignment="1">
      <alignment horizontal="center"/>
    </xf>
    <xf numFmtId="165" fontId="23" fillId="0" borderId="20" xfId="45" applyNumberFormat="1" applyFont="1" applyBorder="1" applyAlignment="1">
      <alignment horizontal="center"/>
    </xf>
    <xf numFmtId="0" fontId="26" fillId="0" borderId="24" xfId="42" applyFont="1" applyFill="1" applyBorder="1" applyAlignment="1">
      <alignment horizontal="center" vertical="center" wrapText="1"/>
    </xf>
    <xf numFmtId="0" fontId="26" fillId="24" borderId="25" xfId="42" applyFont="1" applyFill="1" applyBorder="1" applyAlignment="1">
      <alignment horizontal="center" vertical="center"/>
    </xf>
    <xf numFmtId="165" fontId="23" fillId="0" borderId="22" xfId="45" applyNumberFormat="1" applyFont="1" applyBorder="1" applyAlignment="1">
      <alignment horizontal="center"/>
    </xf>
    <xf numFmtId="165" fontId="23" fillId="0" borderId="23" xfId="45" applyNumberFormat="1" applyFont="1" applyBorder="1" applyAlignment="1">
      <alignment horizontal="center"/>
    </xf>
    <xf numFmtId="0" fontId="26" fillId="0" borderId="13" xfId="42" applyFont="1" applyBorder="1" applyAlignment="1">
      <alignment horizontal="center" wrapText="1"/>
    </xf>
    <xf numFmtId="0" fontId="26" fillId="24" borderId="14" xfId="42" applyFont="1" applyFill="1" applyBorder="1" applyAlignment="1">
      <alignment horizontal="center" wrapText="1"/>
    </xf>
    <xf numFmtId="165" fontId="26" fillId="0" borderId="14" xfId="45" applyNumberFormat="1" applyFont="1" applyBorder="1" applyAlignment="1">
      <alignment horizontal="center" wrapText="1"/>
    </xf>
    <xf numFmtId="165" fontId="26" fillId="0" borderId="15" xfId="45" applyNumberFormat="1" applyFont="1" applyBorder="1" applyAlignment="1">
      <alignment horizontal="center" wrapText="1"/>
    </xf>
    <xf numFmtId="0" fontId="26" fillId="0" borderId="29" xfId="42" applyFont="1" applyBorder="1" applyAlignment="1">
      <alignment horizontal="left"/>
    </xf>
    <xf numFmtId="0" fontId="26" fillId="0" borderId="0" xfId="42" applyFont="1" applyBorder="1" applyAlignment="1">
      <alignment horizontal="center"/>
    </xf>
    <xf numFmtId="165" fontId="26" fillId="25" borderId="14" xfId="46" applyNumberFormat="1" applyFont="1" applyFill="1" applyBorder="1" applyAlignment="1">
      <alignment horizontal="right"/>
    </xf>
    <xf numFmtId="165" fontId="26" fillId="24" borderId="30" xfId="45" applyNumberFormat="1" applyFont="1" applyFill="1" applyBorder="1" applyAlignment="1">
      <alignment horizontal="center"/>
    </xf>
    <xf numFmtId="0" fontId="26" fillId="0" borderId="13" xfId="42" applyFont="1" applyBorder="1" applyAlignment="1">
      <alignment horizontal="center" vertical="center" wrapText="1"/>
    </xf>
    <xf numFmtId="0" fontId="26" fillId="24" borderId="14" xfId="42" applyFont="1" applyFill="1" applyBorder="1" applyAlignment="1">
      <alignment horizontal="center"/>
    </xf>
    <xf numFmtId="164" fontId="26" fillId="0" borderId="14" xfId="44" applyNumberFormat="1" applyFont="1" applyBorder="1" applyAlignment="1">
      <alignment horizontal="right" vertical="center" wrapText="1"/>
    </xf>
    <xf numFmtId="0" fontId="23" fillId="0" borderId="15" xfId="42" applyFont="1" applyBorder="1" applyAlignment="1">
      <alignment horizontal="center" vertical="center" wrapText="1"/>
    </xf>
    <xf numFmtId="0" fontId="23" fillId="0" borderId="0" xfId="42" applyFont="1" applyAlignment="1">
      <alignment vertical="top" wrapText="1"/>
    </xf>
    <xf numFmtId="0" fontId="23" fillId="0" borderId="10" xfId="42" applyFont="1" applyBorder="1" applyAlignment="1">
      <alignment horizontal="center"/>
    </xf>
    <xf numFmtId="0" fontId="23" fillId="0" borderId="0" xfId="42" applyFont="1" applyBorder="1" applyAlignment="1">
      <alignment horizontal="center"/>
    </xf>
    <xf numFmtId="0" fontId="23" fillId="0" borderId="0" xfId="42" applyFont="1" applyBorder="1"/>
    <xf numFmtId="0" fontId="23" fillId="0" borderId="0" xfId="42" applyFont="1" applyAlignment="1">
      <alignment horizontal="left"/>
    </xf>
    <xf numFmtId="0" fontId="23" fillId="0" borderId="0" xfId="42" applyFont="1" applyFill="1" applyAlignment="1">
      <alignment horizontal="center"/>
    </xf>
    <xf numFmtId="0" fontId="23" fillId="0" borderId="0" xfId="42" applyFont="1" applyFill="1"/>
    <xf numFmtId="0" fontId="24" fillId="26" borderId="0" xfId="0" applyFont="1" applyFill="1"/>
    <xf numFmtId="0" fontId="21" fillId="0" borderId="0" xfId="0" applyFont="1" applyFill="1" applyBorder="1"/>
    <xf numFmtId="0" fontId="20" fillId="0" borderId="0" xfId="0" applyFont="1" applyFill="1" applyBorder="1"/>
    <xf numFmtId="0" fontId="27" fillId="0" borderId="0" xfId="42" applyFont="1"/>
    <xf numFmtId="0" fontId="23" fillId="0" borderId="0" xfId="42" applyFont="1" applyFill="1" applyAlignment="1"/>
    <xf numFmtId="0" fontId="30" fillId="0" borderId="0" xfId="0" applyFont="1"/>
    <xf numFmtId="0" fontId="27" fillId="0" borderId="0" xfId="42" applyFont="1" applyFill="1" applyAlignment="1">
      <alignment horizontal="left" vertical="top" wrapText="1"/>
    </xf>
    <xf numFmtId="0" fontId="21" fillId="0" borderId="0" xfId="0" applyFont="1" applyAlignment="1">
      <alignment horizontal="center"/>
    </xf>
    <xf numFmtId="0" fontId="22" fillId="0" borderId="0" xfId="0" applyFont="1" applyAlignment="1">
      <alignment horizontal="center"/>
    </xf>
    <xf numFmtId="0" fontId="23" fillId="0" borderId="0" xfId="42" applyFont="1" applyAlignment="1">
      <alignment horizontal="left" vertical="top" wrapText="1"/>
    </xf>
    <xf numFmtId="166" fontId="27" fillId="0" borderId="0" xfId="0" applyNumberFormat="1" applyFont="1"/>
    <xf numFmtId="166" fontId="27" fillId="0" borderId="0" xfId="0" applyNumberFormat="1" applyFont="1" applyAlignment="1">
      <alignment vertical="top"/>
    </xf>
    <xf numFmtId="0" fontId="29" fillId="0" borderId="0" xfId="42" applyFont="1" applyFill="1" applyAlignment="1">
      <alignment horizontal="left"/>
    </xf>
    <xf numFmtId="166" fontId="27" fillId="0" borderId="0" xfId="42" applyNumberFormat="1" applyFont="1"/>
    <xf numFmtId="166" fontId="27" fillId="0" borderId="0" xfId="42" applyNumberFormat="1" applyFont="1" applyAlignment="1">
      <alignment vertical="top"/>
    </xf>
    <xf numFmtId="166" fontId="23" fillId="0" borderId="0" xfId="42" applyNumberFormat="1" applyFont="1" applyFill="1" applyAlignment="1">
      <alignment vertical="top"/>
    </xf>
    <xf numFmtId="166" fontId="23" fillId="0" borderId="0" xfId="42" applyNumberFormat="1" applyFont="1" applyAlignment="1">
      <alignment vertical="top"/>
    </xf>
    <xf numFmtId="0" fontId="29" fillId="0" borderId="0" xfId="42" applyFont="1" applyFill="1" applyAlignment="1">
      <alignment horizontal="center" vertical="top"/>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urrency" xfId="45" builtinId="4"/>
    <cellStyle name="Currency 2"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te" xfId="37" builtinId="10" customBuiltin="1"/>
    <cellStyle name="Output" xfId="38" builtinId="21" customBuiltin="1"/>
    <cellStyle name="Percent 2" xfId="44"/>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73"/>
  <sheetViews>
    <sheetView zoomScaleNormal="100" workbookViewId="0">
      <pane ySplit="9" topLeftCell="A52" activePane="bottomLeft" state="frozen"/>
      <selection activeCell="C22" sqref="C22"/>
      <selection pane="bottomLeft" activeCell="A65" sqref="A65"/>
    </sheetView>
  </sheetViews>
  <sheetFormatPr defaultRowHeight="12.75" x14ac:dyDescent="0.2"/>
  <cols>
    <col min="1" max="1" width="9.140625" style="11"/>
    <col min="2" max="2" width="13.140625" style="12" customWidth="1"/>
    <col min="3" max="3" width="15.28515625" style="12" customWidth="1"/>
    <col min="4" max="5" width="20.7109375" style="12" customWidth="1"/>
    <col min="6" max="6" width="19.42578125" style="12" customWidth="1"/>
    <col min="7" max="7" width="21.28515625" style="12" customWidth="1"/>
    <col min="8" max="8" width="18.85546875" style="12" customWidth="1"/>
    <col min="9" max="9" width="19.28515625" style="12" customWidth="1"/>
    <col min="10" max="10" width="15.85546875" style="11" customWidth="1"/>
    <col min="11" max="16384" width="9.140625" style="11"/>
  </cols>
  <sheetData>
    <row r="1" spans="1:10" s="4" customFormat="1" ht="15.75" x14ac:dyDescent="0.25">
      <c r="B1" s="138" t="s">
        <v>25</v>
      </c>
      <c r="C1" s="138"/>
      <c r="D1" s="138"/>
      <c r="E1" s="138"/>
      <c r="F1" s="138"/>
      <c r="G1" s="138"/>
      <c r="H1" s="138"/>
      <c r="I1" s="76"/>
      <c r="J1" s="76"/>
    </row>
    <row r="2" spans="1:10" s="4" customFormat="1" ht="15.75" x14ac:dyDescent="0.25">
      <c r="B2" s="138" t="s">
        <v>36</v>
      </c>
      <c r="C2" s="138"/>
      <c r="D2" s="138"/>
      <c r="E2" s="138"/>
      <c r="F2" s="138"/>
      <c r="G2" s="138"/>
      <c r="H2" s="138"/>
      <c r="I2" s="76"/>
      <c r="J2" s="76"/>
    </row>
    <row r="3" spans="1:10" s="4" customFormat="1" ht="20.25" x14ac:dyDescent="0.3">
      <c r="B3" s="139"/>
      <c r="C3" s="139"/>
      <c r="D3" s="139"/>
      <c r="E3" s="139"/>
      <c r="F3" s="139"/>
      <c r="G3" s="139"/>
      <c r="H3" s="139"/>
      <c r="I3" s="77"/>
      <c r="J3" s="77"/>
    </row>
    <row r="4" spans="1:10" s="4" customFormat="1" ht="15.75" x14ac:dyDescent="0.25">
      <c r="A4" s="5"/>
      <c r="B4" s="5" t="s">
        <v>8</v>
      </c>
      <c r="C4" s="5"/>
      <c r="E4" s="6"/>
      <c r="F4" s="6"/>
      <c r="G4" s="6"/>
      <c r="H4" s="7"/>
    </row>
    <row r="5" spans="1:10" s="4" customFormat="1" ht="15.75" x14ac:dyDescent="0.25">
      <c r="B5" s="5"/>
      <c r="C5" s="5"/>
      <c r="E5" s="5"/>
      <c r="F5" s="5"/>
      <c r="G5" s="5"/>
    </row>
    <row r="6" spans="1:10" s="4" customFormat="1" ht="15.75" x14ac:dyDescent="0.25">
      <c r="B6" s="8" t="s">
        <v>9</v>
      </c>
      <c r="C6" s="8"/>
      <c r="E6" s="9" t="s">
        <v>10</v>
      </c>
      <c r="F6" s="9"/>
      <c r="G6" s="9"/>
      <c r="H6" s="10"/>
    </row>
    <row r="9" spans="1:10" s="13" customFormat="1" ht="13.5" thickBot="1" x14ac:dyDescent="0.25">
      <c r="B9" s="59"/>
      <c r="C9" s="55" t="s">
        <v>27</v>
      </c>
      <c r="D9" s="78"/>
      <c r="E9" s="78"/>
      <c r="F9" s="78"/>
      <c r="G9" s="78"/>
      <c r="H9" s="78"/>
      <c r="I9" s="79"/>
    </row>
    <row r="10" spans="1:10" s="15" customFormat="1" ht="60" thickBot="1" x14ac:dyDescent="0.25">
      <c r="B10" s="14" t="s">
        <v>24</v>
      </c>
      <c r="C10" s="80" t="s">
        <v>38</v>
      </c>
      <c r="D10" s="80" t="s">
        <v>39</v>
      </c>
      <c r="E10" s="80" t="s">
        <v>40</v>
      </c>
      <c r="F10" s="80" t="s">
        <v>41</v>
      </c>
      <c r="G10" s="80" t="s">
        <v>42</v>
      </c>
      <c r="H10" s="81" t="s">
        <v>43</v>
      </c>
      <c r="I10" s="82"/>
    </row>
    <row r="11" spans="1:10" s="15" customFormat="1" ht="15" x14ac:dyDescent="0.2">
      <c r="B11" s="83"/>
      <c r="C11" s="84"/>
      <c r="D11" s="84"/>
      <c r="E11" s="85"/>
      <c r="F11" s="85"/>
      <c r="G11" s="86"/>
      <c r="H11" s="87"/>
      <c r="I11" s="88"/>
    </row>
    <row r="12" spans="1:10" s="15" customFormat="1" ht="15" x14ac:dyDescent="0.2">
      <c r="B12" s="89"/>
      <c r="C12" s="90"/>
      <c r="D12" s="90"/>
      <c r="E12" s="91"/>
      <c r="F12" s="91"/>
      <c r="G12" s="92"/>
      <c r="H12" s="93"/>
      <c r="I12" s="88"/>
    </row>
    <row r="13" spans="1:10" s="15" customFormat="1" ht="15" x14ac:dyDescent="0.2">
      <c r="B13" s="89"/>
      <c r="C13" s="90"/>
      <c r="D13" s="90"/>
      <c r="E13" s="91"/>
      <c r="F13" s="91"/>
      <c r="G13" s="92"/>
      <c r="H13" s="93"/>
      <c r="I13" s="88"/>
    </row>
    <row r="14" spans="1:10" s="15" customFormat="1" ht="15" x14ac:dyDescent="0.2">
      <c r="B14" s="89"/>
      <c r="C14" s="90"/>
      <c r="D14" s="90"/>
      <c r="E14" s="91"/>
      <c r="F14" s="91"/>
      <c r="G14" s="92"/>
      <c r="H14" s="93"/>
      <c r="I14" s="88"/>
    </row>
    <row r="15" spans="1:10" s="15" customFormat="1" ht="15" x14ac:dyDescent="0.2">
      <c r="B15" s="89"/>
      <c r="C15" s="90"/>
      <c r="D15" s="90"/>
      <c r="E15" s="91"/>
      <c r="F15" s="91"/>
      <c r="G15" s="92"/>
      <c r="H15" s="93"/>
      <c r="I15" s="88"/>
    </row>
    <row r="16" spans="1:10" s="15" customFormat="1" ht="15" x14ac:dyDescent="0.2">
      <c r="B16" s="89"/>
      <c r="C16" s="90"/>
      <c r="D16" s="90"/>
      <c r="E16" s="91"/>
      <c r="F16" s="91"/>
      <c r="G16" s="92"/>
      <c r="H16" s="93"/>
      <c r="I16" s="88"/>
    </row>
    <row r="17" spans="2:9" s="16" customFormat="1" ht="15" x14ac:dyDescent="0.2">
      <c r="B17" s="89"/>
      <c r="C17" s="90"/>
      <c r="D17" s="90"/>
      <c r="E17" s="91"/>
      <c r="F17" s="91"/>
      <c r="G17" s="92"/>
      <c r="H17" s="93"/>
      <c r="I17" s="88"/>
    </row>
    <row r="18" spans="2:9" s="16" customFormat="1" ht="15" x14ac:dyDescent="0.2">
      <c r="B18" s="89"/>
      <c r="C18" s="90"/>
      <c r="D18" s="90"/>
      <c r="E18" s="91"/>
      <c r="F18" s="91"/>
      <c r="G18" s="92"/>
      <c r="H18" s="93"/>
      <c r="I18" s="88"/>
    </row>
    <row r="19" spans="2:9" s="16" customFormat="1" ht="15" x14ac:dyDescent="0.2">
      <c r="B19" s="89"/>
      <c r="C19" s="90"/>
      <c r="D19" s="90"/>
      <c r="E19" s="91"/>
      <c r="F19" s="91"/>
      <c r="G19" s="92"/>
      <c r="H19" s="93"/>
      <c r="I19" s="88"/>
    </row>
    <row r="20" spans="2:9" s="16" customFormat="1" ht="15" x14ac:dyDescent="0.2">
      <c r="B20" s="89"/>
      <c r="C20" s="90"/>
      <c r="D20" s="90"/>
      <c r="E20" s="91"/>
      <c r="F20" s="91"/>
      <c r="G20" s="92"/>
      <c r="H20" s="93"/>
      <c r="I20" s="88"/>
    </row>
    <row r="21" spans="2:9" s="16" customFormat="1" ht="15" x14ac:dyDescent="0.2">
      <c r="B21" s="89"/>
      <c r="C21" s="90"/>
      <c r="D21" s="90"/>
      <c r="E21" s="91"/>
      <c r="F21" s="91"/>
      <c r="G21" s="92"/>
      <c r="H21" s="93"/>
      <c r="I21" s="88"/>
    </row>
    <row r="22" spans="2:9" s="16" customFormat="1" ht="15" x14ac:dyDescent="0.2">
      <c r="B22" s="89"/>
      <c r="C22" s="90"/>
      <c r="D22" s="90"/>
      <c r="E22" s="91"/>
      <c r="F22" s="91"/>
      <c r="G22" s="92"/>
      <c r="H22" s="93"/>
      <c r="I22" s="88"/>
    </row>
    <row r="23" spans="2:9" s="15" customFormat="1" ht="15" x14ac:dyDescent="0.2">
      <c r="B23" s="89"/>
      <c r="C23" s="90"/>
      <c r="D23" s="90"/>
      <c r="E23" s="91"/>
      <c r="F23" s="91"/>
      <c r="G23" s="92"/>
      <c r="H23" s="93"/>
      <c r="I23" s="88"/>
    </row>
    <row r="24" spans="2:9" s="16" customFormat="1" ht="15" x14ac:dyDescent="0.2">
      <c r="B24" s="89"/>
      <c r="C24" s="90"/>
      <c r="D24" s="90"/>
      <c r="E24" s="91"/>
      <c r="F24" s="91"/>
      <c r="G24" s="92"/>
      <c r="H24" s="93"/>
      <c r="I24" s="88"/>
    </row>
    <row r="25" spans="2:9" s="16" customFormat="1" ht="15" x14ac:dyDescent="0.2">
      <c r="B25" s="89"/>
      <c r="C25" s="90"/>
      <c r="D25" s="90"/>
      <c r="E25" s="91"/>
      <c r="F25" s="91"/>
      <c r="G25" s="92"/>
      <c r="H25" s="93"/>
      <c r="I25" s="88"/>
    </row>
    <row r="26" spans="2:9" s="17" customFormat="1" ht="15" x14ac:dyDescent="0.2">
      <c r="B26" s="89"/>
      <c r="C26" s="90"/>
      <c r="D26" s="90"/>
      <c r="E26" s="91"/>
      <c r="F26" s="91"/>
      <c r="G26" s="92"/>
      <c r="H26" s="93"/>
      <c r="I26" s="88"/>
    </row>
    <row r="27" spans="2:9" ht="15" x14ac:dyDescent="0.2">
      <c r="B27" s="89"/>
      <c r="C27" s="90"/>
      <c r="D27" s="90"/>
      <c r="E27" s="91"/>
      <c r="F27" s="91"/>
      <c r="G27" s="92"/>
      <c r="H27" s="93"/>
      <c r="I27" s="88"/>
    </row>
    <row r="28" spans="2:9" ht="15" x14ac:dyDescent="0.2">
      <c r="B28" s="89"/>
      <c r="C28" s="90"/>
      <c r="D28" s="90"/>
      <c r="E28" s="91"/>
      <c r="F28" s="91"/>
      <c r="G28" s="92"/>
      <c r="H28" s="93"/>
      <c r="I28" s="88"/>
    </row>
    <row r="29" spans="2:9" ht="15" x14ac:dyDescent="0.2">
      <c r="B29" s="89"/>
      <c r="C29" s="90"/>
      <c r="D29" s="90"/>
      <c r="E29" s="91"/>
      <c r="F29" s="91"/>
      <c r="G29" s="92"/>
      <c r="H29" s="93"/>
      <c r="I29" s="88"/>
    </row>
    <row r="30" spans="2:9" ht="15" x14ac:dyDescent="0.2">
      <c r="B30" s="89"/>
      <c r="C30" s="90"/>
      <c r="D30" s="90"/>
      <c r="E30" s="91"/>
      <c r="F30" s="91"/>
      <c r="G30" s="92"/>
      <c r="H30" s="93"/>
      <c r="I30" s="88"/>
    </row>
    <row r="31" spans="2:9" ht="15" x14ac:dyDescent="0.2">
      <c r="B31" s="89"/>
      <c r="C31" s="90"/>
      <c r="D31" s="90"/>
      <c r="E31" s="91"/>
      <c r="F31" s="91"/>
      <c r="G31" s="92"/>
      <c r="H31" s="93"/>
      <c r="I31" s="88"/>
    </row>
    <row r="32" spans="2:9" ht="15" x14ac:dyDescent="0.2">
      <c r="B32" s="89"/>
      <c r="C32" s="90"/>
      <c r="D32" s="90"/>
      <c r="E32" s="91"/>
      <c r="F32" s="91"/>
      <c r="G32" s="92"/>
      <c r="H32" s="93"/>
      <c r="I32" s="88"/>
    </row>
    <row r="33" spans="2:10" ht="15" x14ac:dyDescent="0.2">
      <c r="B33" s="89"/>
      <c r="C33" s="90"/>
      <c r="D33" s="90"/>
      <c r="E33" s="91"/>
      <c r="F33" s="91"/>
      <c r="G33" s="92"/>
      <c r="H33" s="93"/>
      <c r="I33" s="88"/>
    </row>
    <row r="34" spans="2:10" ht="15" x14ac:dyDescent="0.2">
      <c r="B34" s="89"/>
      <c r="C34" s="90"/>
      <c r="D34" s="90"/>
      <c r="E34" s="91"/>
      <c r="F34" s="91"/>
      <c r="G34" s="92"/>
      <c r="H34" s="93"/>
      <c r="I34" s="88"/>
      <c r="J34" s="18"/>
    </row>
    <row r="35" spans="2:10" s="20" customFormat="1" ht="15" x14ac:dyDescent="0.2">
      <c r="B35" s="89"/>
      <c r="C35" s="90"/>
      <c r="D35" s="90"/>
      <c r="E35" s="91"/>
      <c r="F35" s="91"/>
      <c r="G35" s="92"/>
      <c r="H35" s="93"/>
      <c r="I35" s="88"/>
      <c r="J35" s="19"/>
    </row>
    <row r="36" spans="2:10" s="20" customFormat="1" ht="15" x14ac:dyDescent="0.2">
      <c r="B36" s="89"/>
      <c r="C36" s="90"/>
      <c r="D36" s="90"/>
      <c r="E36" s="91"/>
      <c r="F36" s="91"/>
      <c r="G36" s="92"/>
      <c r="H36" s="93"/>
      <c r="I36" s="88"/>
      <c r="J36" s="19"/>
    </row>
    <row r="37" spans="2:10" s="20" customFormat="1" ht="15" x14ac:dyDescent="0.2">
      <c r="B37" s="89"/>
      <c r="C37" s="90"/>
      <c r="D37" s="90"/>
      <c r="E37" s="91"/>
      <c r="F37" s="91"/>
      <c r="G37" s="92"/>
      <c r="H37" s="93"/>
      <c r="I37" s="88"/>
      <c r="J37" s="19"/>
    </row>
    <row r="38" spans="2:10" s="20" customFormat="1" ht="15" x14ac:dyDescent="0.2">
      <c r="B38" s="89"/>
      <c r="C38" s="90"/>
      <c r="D38" s="90"/>
      <c r="E38" s="91"/>
      <c r="F38" s="91"/>
      <c r="G38" s="92"/>
      <c r="H38" s="93"/>
      <c r="I38" s="88"/>
      <c r="J38" s="19"/>
    </row>
    <row r="39" spans="2:10" s="20" customFormat="1" ht="15" x14ac:dyDescent="0.2">
      <c r="B39" s="89"/>
      <c r="C39" s="90"/>
      <c r="D39" s="90"/>
      <c r="E39" s="91"/>
      <c r="F39" s="91"/>
      <c r="G39" s="92"/>
      <c r="H39" s="93"/>
      <c r="I39" s="88"/>
      <c r="J39" s="19"/>
    </row>
    <row r="40" spans="2:10" s="21" customFormat="1" ht="15" x14ac:dyDescent="0.2">
      <c r="B40" s="89"/>
      <c r="C40" s="90"/>
      <c r="D40" s="90"/>
      <c r="E40" s="91"/>
      <c r="F40" s="91"/>
      <c r="G40" s="92"/>
      <c r="H40" s="93"/>
      <c r="I40" s="88"/>
      <c r="J40" s="26"/>
    </row>
    <row r="41" spans="2:10" s="20" customFormat="1" ht="15" x14ac:dyDescent="0.2">
      <c r="B41" s="89"/>
      <c r="C41" s="90"/>
      <c r="D41" s="90"/>
      <c r="E41" s="91"/>
      <c r="F41" s="91"/>
      <c r="G41" s="92"/>
      <c r="H41" s="93"/>
      <c r="I41" s="88"/>
      <c r="J41" s="25"/>
    </row>
    <row r="42" spans="2:10" ht="15" x14ac:dyDescent="0.2">
      <c r="B42" s="89"/>
      <c r="C42" s="90"/>
      <c r="D42" s="90"/>
      <c r="E42" s="91"/>
      <c r="F42" s="91"/>
      <c r="G42" s="92"/>
      <c r="H42" s="93"/>
      <c r="I42" s="88"/>
    </row>
    <row r="43" spans="2:10" ht="15.75" thickBot="1" x14ac:dyDescent="0.25">
      <c r="B43" s="94"/>
      <c r="C43" s="95"/>
      <c r="D43" s="95"/>
      <c r="E43" s="96"/>
      <c r="F43" s="96"/>
      <c r="G43" s="97"/>
      <c r="H43" s="98"/>
      <c r="I43" s="88"/>
    </row>
    <row r="44" spans="2:10" ht="30" x14ac:dyDescent="0.2">
      <c r="B44" s="99" t="s">
        <v>0</v>
      </c>
      <c r="C44" s="100"/>
      <c r="D44" s="100"/>
      <c r="E44" s="56" t="s">
        <v>28</v>
      </c>
      <c r="F44" s="100"/>
      <c r="G44" s="101">
        <f>SUMIFS($G$11:$G$43,$E$11:$E$43,"pc")</f>
        <v>0</v>
      </c>
      <c r="H44" s="102">
        <f>SUMIFS($G$11:$G$43,$E$11:$E$43,"pc")</f>
        <v>0</v>
      </c>
      <c r="I44" s="103"/>
    </row>
    <row r="45" spans="2:10" ht="30" x14ac:dyDescent="0.2">
      <c r="B45" s="104" t="s">
        <v>0</v>
      </c>
      <c r="C45" s="105"/>
      <c r="D45" s="105"/>
      <c r="E45" s="57" t="s">
        <v>29</v>
      </c>
      <c r="F45" s="105"/>
      <c r="G45" s="106">
        <f>SUMIFS($G$11:$G$43,$E$11:$E$43,"pB")</f>
        <v>0</v>
      </c>
      <c r="H45" s="107">
        <f>SUMIFS($G$11:$G$43,$E$11:$E$43,"pB")</f>
        <v>0</v>
      </c>
      <c r="I45" s="103"/>
    </row>
    <row r="46" spans="2:10" ht="30" x14ac:dyDescent="0.2">
      <c r="B46" s="104" t="s">
        <v>0</v>
      </c>
      <c r="C46" s="105"/>
      <c r="D46" s="105"/>
      <c r="E46" s="57" t="s">
        <v>30</v>
      </c>
      <c r="F46" s="105"/>
      <c r="G46" s="106">
        <f>SUMIFS($G$11:$G$43,$E$11:$E$43,"BE")</f>
        <v>0</v>
      </c>
      <c r="H46" s="107">
        <f>SUMIFS($G$11:$G$43,$E$11:$E$43,"BE")</f>
        <v>0</v>
      </c>
      <c r="I46" s="103"/>
    </row>
    <row r="47" spans="2:10" ht="15" x14ac:dyDescent="0.2">
      <c r="B47" s="104" t="s">
        <v>0</v>
      </c>
      <c r="C47" s="105"/>
      <c r="D47" s="105"/>
      <c r="E47" s="57" t="s">
        <v>31</v>
      </c>
      <c r="F47" s="105"/>
      <c r="G47" s="106">
        <f>SUMIFS($G$11:$G$43,$E$11:$E$43,"SS")</f>
        <v>0</v>
      </c>
      <c r="H47" s="107">
        <f>SUMIFS($G$11:$G$43,$E$11:$E$43,"SS")</f>
        <v>0</v>
      </c>
      <c r="I47" s="103"/>
    </row>
    <row r="48" spans="2:10" ht="15" x14ac:dyDescent="0.2">
      <c r="B48" s="104" t="s">
        <v>0</v>
      </c>
      <c r="C48" s="105"/>
      <c r="D48" s="105"/>
      <c r="E48" s="57" t="s">
        <v>32</v>
      </c>
      <c r="F48" s="105"/>
      <c r="G48" s="106">
        <f>SUMIFS($G$11:$G$43,$E$11:$E$43,"SR")</f>
        <v>0</v>
      </c>
      <c r="H48" s="107">
        <f>SUMIFS($G$11:$G$43,$E$11:$E$43,"SR")</f>
        <v>0</v>
      </c>
      <c r="I48" s="103"/>
    </row>
    <row r="49" spans="1:9" ht="45.75" thickBot="1" x14ac:dyDescent="0.25">
      <c r="B49" s="108" t="s">
        <v>0</v>
      </c>
      <c r="C49" s="109"/>
      <c r="D49" s="109"/>
      <c r="E49" s="58" t="s">
        <v>33</v>
      </c>
      <c r="F49" s="109"/>
      <c r="G49" s="110">
        <f>SUMIFS($G$11:$G$43,$E$11:$E$43,"cP")</f>
        <v>0</v>
      </c>
      <c r="H49" s="111">
        <f>SUMIFS($G$11:$G$43,$E$11:$E$43,"cP")</f>
        <v>0</v>
      </c>
      <c r="I49" s="103"/>
    </row>
    <row r="50" spans="1:9" ht="15.75" thickBot="1" x14ac:dyDescent="0.3">
      <c r="B50" s="112" t="s">
        <v>1</v>
      </c>
      <c r="C50" s="113"/>
      <c r="D50" s="113"/>
      <c r="E50" s="113"/>
      <c r="F50" s="113"/>
      <c r="G50" s="114">
        <f>SUM(G44:G49)</f>
        <v>0</v>
      </c>
      <c r="H50" s="115">
        <f>SUM(H44:H49)</f>
        <v>0</v>
      </c>
      <c r="I50" s="88"/>
    </row>
    <row r="51" spans="1:9" ht="15.75" thickBot="1" x14ac:dyDescent="0.3">
      <c r="B51" s="116" t="s">
        <v>3</v>
      </c>
      <c r="C51" s="117"/>
      <c r="D51" s="117"/>
      <c r="E51" s="117"/>
      <c r="F51" s="117"/>
      <c r="G51" s="118"/>
      <c r="H51" s="119"/>
      <c r="I51" s="103"/>
    </row>
    <row r="52" spans="1:9" ht="30.75" thickBot="1" x14ac:dyDescent="0.3">
      <c r="B52" s="120" t="s">
        <v>2</v>
      </c>
      <c r="C52" s="121"/>
      <c r="D52" s="121"/>
      <c r="E52" s="121"/>
      <c r="F52" s="121"/>
      <c r="G52" s="122" t="str">
        <f>IFERROR(G50/G51,"")</f>
        <v/>
      </c>
      <c r="H52" s="123" t="s">
        <v>26</v>
      </c>
      <c r="I52" s="103"/>
    </row>
    <row r="53" spans="1:9" x14ac:dyDescent="0.2">
      <c r="B53" s="78"/>
      <c r="C53" s="78"/>
      <c r="D53" s="78"/>
      <c r="E53" s="78"/>
      <c r="F53" s="78"/>
      <c r="G53" s="78"/>
      <c r="H53" s="78"/>
      <c r="I53" s="79"/>
    </row>
    <row r="54" spans="1:9" x14ac:dyDescent="0.2">
      <c r="B54" s="78"/>
      <c r="C54" s="78"/>
      <c r="D54" s="78"/>
      <c r="E54" s="78"/>
      <c r="F54" s="78"/>
      <c r="G54" s="78"/>
      <c r="H54" s="78"/>
      <c r="I54" s="79"/>
    </row>
    <row r="55" spans="1:9" ht="30.75" customHeight="1" x14ac:dyDescent="0.2">
      <c r="B55" s="140" t="s">
        <v>4</v>
      </c>
      <c r="C55" s="140"/>
      <c r="D55" s="140"/>
      <c r="E55" s="140"/>
      <c r="F55" s="140"/>
      <c r="G55" s="140"/>
      <c r="H55" s="140"/>
      <c r="I55" s="124"/>
    </row>
    <row r="56" spans="1:9" x14ac:dyDescent="0.2">
      <c r="B56" s="78"/>
      <c r="C56" s="78"/>
      <c r="D56" s="78"/>
      <c r="E56" s="78"/>
      <c r="F56" s="78"/>
      <c r="G56" s="78"/>
      <c r="H56" s="78"/>
      <c r="I56" s="79"/>
    </row>
    <row r="57" spans="1:9" x14ac:dyDescent="0.2">
      <c r="B57" s="78"/>
      <c r="C57" s="78"/>
      <c r="D57" s="78"/>
      <c r="E57" s="78"/>
      <c r="F57" s="78"/>
      <c r="G57" s="78"/>
      <c r="H57" s="78"/>
      <c r="I57" s="79"/>
    </row>
    <row r="58" spans="1:9" x14ac:dyDescent="0.2">
      <c r="B58" s="125"/>
      <c r="C58" s="125"/>
      <c r="D58" s="125"/>
      <c r="E58" s="126"/>
      <c r="F58" s="125"/>
      <c r="G58" s="125"/>
      <c r="H58" s="126"/>
      <c r="I58" s="127"/>
    </row>
    <row r="59" spans="1:9" x14ac:dyDescent="0.2">
      <c r="B59" s="128" t="s">
        <v>6</v>
      </c>
      <c r="C59" s="78"/>
      <c r="D59" s="78"/>
      <c r="E59" s="78"/>
      <c r="F59" s="78" t="s">
        <v>7</v>
      </c>
      <c r="G59" s="78"/>
      <c r="H59" s="78"/>
      <c r="I59" s="79"/>
    </row>
    <row r="60" spans="1:9" x14ac:dyDescent="0.2">
      <c r="B60" s="78"/>
      <c r="C60" s="78"/>
      <c r="D60" s="78"/>
      <c r="E60" s="78"/>
      <c r="F60" s="78"/>
      <c r="G60" s="78"/>
      <c r="H60" s="78"/>
      <c r="I60" s="79"/>
    </row>
    <row r="61" spans="1:9" x14ac:dyDescent="0.2">
      <c r="B61" s="143" t="s">
        <v>5</v>
      </c>
      <c r="C61" s="129"/>
      <c r="D61" s="129"/>
      <c r="E61" s="129"/>
      <c r="F61" s="129"/>
      <c r="G61" s="129"/>
      <c r="H61" s="129"/>
      <c r="I61" s="130"/>
    </row>
    <row r="62" spans="1:9" x14ac:dyDescent="0.2">
      <c r="A62" s="141">
        <v>1</v>
      </c>
      <c r="B62" s="51" t="s">
        <v>44</v>
      </c>
      <c r="C62" s="51"/>
      <c r="D62" s="52"/>
      <c r="E62" s="52"/>
      <c r="F62" s="52"/>
      <c r="G62" s="52"/>
      <c r="H62" s="52"/>
      <c r="I62" s="52"/>
    </row>
    <row r="63" spans="1:9" x14ac:dyDescent="0.2">
      <c r="A63" s="141">
        <v>2</v>
      </c>
      <c r="B63" s="54" t="s">
        <v>45</v>
      </c>
      <c r="C63" s="54"/>
      <c r="D63" s="52"/>
      <c r="E63" s="52"/>
      <c r="F63" s="52"/>
      <c r="G63" s="52"/>
      <c r="H63" s="52"/>
      <c r="I63" s="52"/>
    </row>
    <row r="64" spans="1:9" x14ac:dyDescent="0.2">
      <c r="A64" s="141">
        <v>3</v>
      </c>
      <c r="B64" s="54" t="s">
        <v>45</v>
      </c>
      <c r="C64" s="54"/>
      <c r="D64" s="52"/>
      <c r="E64" s="52"/>
      <c r="F64" s="52"/>
      <c r="G64" s="52"/>
      <c r="H64" s="52"/>
      <c r="I64" s="52"/>
    </row>
    <row r="65" spans="1:9" ht="27.75" customHeight="1" x14ac:dyDescent="0.2">
      <c r="A65" s="142">
        <v>4</v>
      </c>
      <c r="B65" s="137" t="s">
        <v>46</v>
      </c>
      <c r="C65" s="137"/>
      <c r="D65" s="137"/>
      <c r="E65" s="137"/>
      <c r="F65" s="137"/>
      <c r="G65" s="137"/>
      <c r="H65" s="137"/>
      <c r="I65" s="41"/>
    </row>
    <row r="66" spans="1:9" x14ac:dyDescent="0.2">
      <c r="A66" s="141">
        <v>5</v>
      </c>
      <c r="B66" s="54" t="s">
        <v>47</v>
      </c>
      <c r="C66" s="54"/>
      <c r="D66" s="52"/>
      <c r="E66" s="52"/>
      <c r="F66" s="52"/>
      <c r="G66" s="52"/>
      <c r="H66" s="52"/>
      <c r="I66" s="52"/>
    </row>
    <row r="67" spans="1:9" ht="51.75" customHeight="1" x14ac:dyDescent="0.2">
      <c r="A67" s="142">
        <v>6</v>
      </c>
      <c r="B67" s="137" t="s">
        <v>48</v>
      </c>
      <c r="C67" s="137"/>
      <c r="D67" s="137"/>
      <c r="E67" s="137"/>
      <c r="F67" s="137"/>
      <c r="G67" s="137"/>
      <c r="H67" s="137"/>
      <c r="I67" s="41"/>
    </row>
    <row r="68" spans="1:9" ht="37.5" customHeight="1" x14ac:dyDescent="0.2">
      <c r="A68" s="142">
        <v>7</v>
      </c>
      <c r="B68" s="137" t="s">
        <v>49</v>
      </c>
      <c r="C68" s="137"/>
      <c r="D68" s="137"/>
      <c r="E68" s="137"/>
      <c r="F68" s="137"/>
      <c r="G68" s="137"/>
      <c r="H68" s="137"/>
      <c r="I68" s="41"/>
    </row>
    <row r="69" spans="1:9" x14ac:dyDescent="0.2">
      <c r="B69" s="78"/>
      <c r="C69" s="78"/>
      <c r="D69" s="78"/>
      <c r="E69" s="78"/>
      <c r="F69" s="78"/>
      <c r="G69" s="78"/>
      <c r="H69" s="78"/>
      <c r="I69" s="79"/>
    </row>
    <row r="70" spans="1:9" ht="14.25" x14ac:dyDescent="0.2">
      <c r="B70" s="131" t="s">
        <v>34</v>
      </c>
      <c r="C70" s="78"/>
      <c r="D70" s="78"/>
      <c r="E70" s="78"/>
      <c r="F70" s="78"/>
      <c r="G70" s="78"/>
      <c r="H70" s="78"/>
      <c r="I70" s="79"/>
    </row>
    <row r="71" spans="1:9" x14ac:dyDescent="0.2">
      <c r="B71" s="78"/>
      <c r="C71" s="78"/>
      <c r="D71" s="78"/>
      <c r="E71" s="78"/>
      <c r="F71" s="78"/>
      <c r="G71" s="78"/>
      <c r="H71" s="78"/>
      <c r="I71" s="79"/>
    </row>
    <row r="72" spans="1:9" x14ac:dyDescent="0.2">
      <c r="B72" s="78"/>
      <c r="C72" s="78"/>
      <c r="D72" s="78"/>
      <c r="E72" s="78"/>
      <c r="F72" s="78"/>
      <c r="G72" s="78"/>
      <c r="H72" s="78"/>
      <c r="I72" s="79"/>
    </row>
    <row r="73" spans="1:9" x14ac:dyDescent="0.2">
      <c r="B73" s="78"/>
      <c r="C73" s="78"/>
      <c r="D73" s="78"/>
      <c r="E73" s="78"/>
      <c r="F73" s="78"/>
      <c r="G73" s="78"/>
      <c r="H73" s="78"/>
      <c r="I73" s="79"/>
    </row>
  </sheetData>
  <mergeCells count="7">
    <mergeCell ref="B68:H68"/>
    <mergeCell ref="B65:H65"/>
    <mergeCell ref="B67:H67"/>
    <mergeCell ref="B1:H1"/>
    <mergeCell ref="B2:H2"/>
    <mergeCell ref="B3:H3"/>
    <mergeCell ref="B55:H55"/>
  </mergeCells>
  <pageMargins left="0.7" right="0.7" top="0.75" bottom="0.25" header="0.3" footer="0.25"/>
  <pageSetup scale="59" orientation="portrait" r:id="rId1"/>
  <headerFooter>
    <oddFooter xml:space="preserve">&amp;R&amp;8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75"/>
  <sheetViews>
    <sheetView topLeftCell="A49" zoomScale="85" zoomScaleNormal="85" workbookViewId="0">
      <selection activeCell="A64" sqref="A64"/>
    </sheetView>
  </sheetViews>
  <sheetFormatPr defaultColWidth="9.140625" defaultRowHeight="12.75" x14ac:dyDescent="0.2"/>
  <cols>
    <col min="1" max="1" width="9.140625" style="79"/>
    <col min="2" max="2" width="13.140625" style="78" customWidth="1"/>
    <col min="3" max="3" width="15.28515625" style="78" customWidth="1"/>
    <col min="4" max="4" width="18.140625" style="78" customWidth="1"/>
    <col min="5" max="5" width="18.85546875" style="78" customWidth="1"/>
    <col min="6" max="6" width="21" style="78" customWidth="1"/>
    <col min="7" max="7" width="20.42578125" style="78" customWidth="1"/>
    <col min="8" max="8" width="23.140625" style="78" customWidth="1"/>
    <col min="9" max="9" width="14.5703125" style="79" customWidth="1"/>
    <col min="10" max="16384" width="9.140625" style="79"/>
  </cols>
  <sheetData>
    <row r="1" spans="1:9" s="136" customFormat="1" ht="18" customHeight="1" x14ac:dyDescent="0.25">
      <c r="B1" s="138" t="s">
        <v>25</v>
      </c>
      <c r="C1" s="138"/>
      <c r="D1" s="138"/>
      <c r="E1" s="138"/>
      <c r="F1" s="138"/>
      <c r="G1" s="138"/>
      <c r="H1" s="138"/>
      <c r="I1" s="76"/>
    </row>
    <row r="2" spans="1:9" s="136" customFormat="1" ht="18" customHeight="1" x14ac:dyDescent="0.25">
      <c r="B2" s="138" t="s">
        <v>36</v>
      </c>
      <c r="C2" s="138"/>
      <c r="D2" s="138"/>
      <c r="E2" s="138"/>
      <c r="F2" s="138"/>
      <c r="G2" s="138"/>
      <c r="H2" s="138"/>
      <c r="I2" s="76"/>
    </row>
    <row r="3" spans="1:9" s="4" customFormat="1" ht="20.25" x14ac:dyDescent="0.3">
      <c r="B3" s="139"/>
      <c r="C3" s="139"/>
      <c r="D3" s="139"/>
      <c r="E3" s="139"/>
      <c r="F3" s="139"/>
      <c r="G3" s="139"/>
      <c r="H3" s="139"/>
      <c r="I3" s="77"/>
    </row>
    <row r="4" spans="1:9" s="4" customFormat="1" ht="15.75" x14ac:dyDescent="0.25">
      <c r="A4" s="5"/>
      <c r="B4" s="5" t="s">
        <v>8</v>
      </c>
      <c r="D4" s="6"/>
      <c r="E4" s="6"/>
      <c r="F4" s="6"/>
      <c r="G4" s="7"/>
    </row>
    <row r="5" spans="1:9" s="4" customFormat="1" ht="15.75" x14ac:dyDescent="0.25">
      <c r="B5" s="5"/>
      <c r="D5" s="5"/>
      <c r="E5" s="5"/>
      <c r="F5" s="5"/>
    </row>
    <row r="6" spans="1:9" s="4" customFormat="1" ht="15.75" x14ac:dyDescent="0.25">
      <c r="B6" s="8" t="s">
        <v>9</v>
      </c>
      <c r="D6" s="9" t="s">
        <v>10</v>
      </c>
      <c r="E6" s="9"/>
      <c r="F6" s="9"/>
      <c r="G6" s="10"/>
    </row>
    <row r="7" spans="1:9" s="4" customFormat="1" ht="15.75" x14ac:dyDescent="0.25">
      <c r="B7" s="8"/>
      <c r="D7" s="132"/>
      <c r="E7" s="132"/>
      <c r="F7" s="132"/>
      <c r="G7" s="133"/>
    </row>
    <row r="8" spans="1:9" s="4" customFormat="1" ht="15.75" x14ac:dyDescent="0.25">
      <c r="D8" s="132"/>
      <c r="E8" s="132"/>
      <c r="F8" s="132"/>
      <c r="G8" s="133"/>
    </row>
    <row r="9" spans="1:9" ht="13.5" thickBot="1" x14ac:dyDescent="0.25">
      <c r="B9" s="59"/>
      <c r="C9" s="55" t="s">
        <v>27</v>
      </c>
    </row>
    <row r="10" spans="1:9" s="82" customFormat="1" ht="60" thickBot="1" x14ac:dyDescent="0.25">
      <c r="B10" s="14" t="s">
        <v>24</v>
      </c>
      <c r="C10" s="80" t="s">
        <v>38</v>
      </c>
      <c r="D10" s="80" t="s">
        <v>39</v>
      </c>
      <c r="E10" s="80" t="s">
        <v>40</v>
      </c>
      <c r="F10" s="80" t="s">
        <v>41</v>
      </c>
      <c r="G10" s="80" t="s">
        <v>42</v>
      </c>
      <c r="H10" s="81" t="s">
        <v>43</v>
      </c>
    </row>
    <row r="11" spans="1:9" s="88" customFormat="1" ht="15" x14ac:dyDescent="0.2">
      <c r="B11" s="83" t="s">
        <v>11</v>
      </c>
      <c r="C11" s="84"/>
      <c r="D11" s="84"/>
      <c r="E11" s="85" t="s">
        <v>12</v>
      </c>
      <c r="F11" s="85" t="s">
        <v>13</v>
      </c>
      <c r="G11" s="86">
        <v>1000000</v>
      </c>
      <c r="H11" s="87">
        <v>100000</v>
      </c>
    </row>
    <row r="12" spans="1:9" s="88" customFormat="1" ht="15" x14ac:dyDescent="0.2">
      <c r="B12" s="89" t="s">
        <v>14</v>
      </c>
      <c r="C12" s="90"/>
      <c r="D12" s="90"/>
      <c r="E12" s="91" t="s">
        <v>15</v>
      </c>
      <c r="F12" s="91" t="s">
        <v>16</v>
      </c>
      <c r="G12" s="92">
        <v>2000000</v>
      </c>
      <c r="H12" s="93">
        <v>200000</v>
      </c>
    </row>
    <row r="13" spans="1:9" s="88" customFormat="1" ht="15" x14ac:dyDescent="0.2">
      <c r="B13" s="89" t="s">
        <v>17</v>
      </c>
      <c r="C13" s="90"/>
      <c r="D13" s="90"/>
      <c r="E13" s="91" t="s">
        <v>18</v>
      </c>
      <c r="F13" s="91" t="s">
        <v>13</v>
      </c>
      <c r="G13" s="92">
        <v>3000000</v>
      </c>
      <c r="H13" s="93">
        <v>100000</v>
      </c>
    </row>
    <row r="14" spans="1:9" s="88" customFormat="1" ht="15" x14ac:dyDescent="0.2">
      <c r="B14" s="89" t="s">
        <v>19</v>
      </c>
      <c r="C14" s="90"/>
      <c r="D14" s="90"/>
      <c r="E14" s="91" t="s">
        <v>20</v>
      </c>
      <c r="F14" s="91" t="s">
        <v>16</v>
      </c>
      <c r="G14" s="92">
        <v>10000000</v>
      </c>
      <c r="H14" s="93">
        <v>1000000</v>
      </c>
    </row>
    <row r="15" spans="1:9" s="88" customFormat="1" ht="15" x14ac:dyDescent="0.2">
      <c r="B15" s="89" t="s">
        <v>21</v>
      </c>
      <c r="C15" s="90"/>
      <c r="D15" s="90"/>
      <c r="E15" s="91" t="s">
        <v>23</v>
      </c>
      <c r="F15" s="91" t="s">
        <v>16</v>
      </c>
      <c r="G15" s="92">
        <v>50000</v>
      </c>
      <c r="H15" s="93">
        <v>500</v>
      </c>
    </row>
    <row r="16" spans="1:9" s="88" customFormat="1" ht="15" x14ac:dyDescent="0.2">
      <c r="B16" s="89" t="s">
        <v>22</v>
      </c>
      <c r="C16" s="90"/>
      <c r="D16" s="90"/>
      <c r="E16" s="91" t="s">
        <v>12</v>
      </c>
      <c r="F16" s="91" t="s">
        <v>13</v>
      </c>
      <c r="G16" s="92">
        <v>1500000</v>
      </c>
      <c r="H16" s="93">
        <v>100000</v>
      </c>
    </row>
    <row r="17" spans="2:8" s="88" customFormat="1" ht="15" x14ac:dyDescent="0.2">
      <c r="B17" s="89"/>
      <c r="C17" s="90"/>
      <c r="D17" s="90"/>
      <c r="E17" s="91"/>
      <c r="F17" s="91"/>
      <c r="G17" s="92"/>
      <c r="H17" s="93"/>
    </row>
    <row r="18" spans="2:8" s="88" customFormat="1" ht="15" x14ac:dyDescent="0.2">
      <c r="B18" s="89"/>
      <c r="C18" s="90"/>
      <c r="D18" s="90"/>
      <c r="E18" s="91"/>
      <c r="F18" s="91"/>
      <c r="G18" s="92"/>
      <c r="H18" s="93"/>
    </row>
    <row r="19" spans="2:8" s="88" customFormat="1" ht="15" x14ac:dyDescent="0.2">
      <c r="B19" s="89"/>
      <c r="C19" s="90"/>
      <c r="D19" s="90"/>
      <c r="E19" s="91"/>
      <c r="F19" s="91"/>
      <c r="G19" s="92"/>
      <c r="H19" s="93"/>
    </row>
    <row r="20" spans="2:8" s="88" customFormat="1" ht="15" x14ac:dyDescent="0.2">
      <c r="B20" s="89"/>
      <c r="C20" s="90"/>
      <c r="D20" s="90"/>
      <c r="E20" s="91"/>
      <c r="F20" s="91"/>
      <c r="G20" s="92"/>
      <c r="H20" s="93"/>
    </row>
    <row r="21" spans="2:8" s="88" customFormat="1" ht="15" x14ac:dyDescent="0.2">
      <c r="B21" s="89"/>
      <c r="C21" s="90"/>
      <c r="D21" s="90"/>
      <c r="E21" s="91"/>
      <c r="F21" s="91"/>
      <c r="G21" s="92"/>
      <c r="H21" s="93"/>
    </row>
    <row r="22" spans="2:8" s="88" customFormat="1" ht="15" x14ac:dyDescent="0.2">
      <c r="B22" s="89"/>
      <c r="C22" s="90"/>
      <c r="D22" s="90"/>
      <c r="E22" s="91"/>
      <c r="F22" s="91"/>
      <c r="G22" s="92"/>
      <c r="H22" s="93"/>
    </row>
    <row r="23" spans="2:8" s="88" customFormat="1" ht="15" x14ac:dyDescent="0.2">
      <c r="B23" s="89"/>
      <c r="C23" s="90"/>
      <c r="D23" s="90"/>
      <c r="E23" s="91"/>
      <c r="F23" s="91"/>
      <c r="G23" s="92"/>
      <c r="H23" s="93"/>
    </row>
    <row r="24" spans="2:8" s="88" customFormat="1" ht="15" x14ac:dyDescent="0.2">
      <c r="B24" s="89"/>
      <c r="C24" s="90"/>
      <c r="D24" s="90"/>
      <c r="E24" s="91"/>
      <c r="F24" s="91"/>
      <c r="G24" s="92"/>
      <c r="H24" s="93"/>
    </row>
    <row r="25" spans="2:8" s="88" customFormat="1" ht="15" x14ac:dyDescent="0.2">
      <c r="B25" s="89"/>
      <c r="C25" s="90"/>
      <c r="D25" s="90"/>
      <c r="E25" s="91"/>
      <c r="F25" s="91"/>
      <c r="G25" s="92"/>
      <c r="H25" s="93"/>
    </row>
    <row r="26" spans="2:8" s="88" customFormat="1" ht="15" x14ac:dyDescent="0.2">
      <c r="B26" s="89"/>
      <c r="C26" s="90"/>
      <c r="D26" s="90"/>
      <c r="E26" s="91"/>
      <c r="F26" s="91"/>
      <c r="G26" s="92"/>
      <c r="H26" s="93"/>
    </row>
    <row r="27" spans="2:8" s="88" customFormat="1" ht="15" x14ac:dyDescent="0.2">
      <c r="B27" s="89"/>
      <c r="C27" s="90"/>
      <c r="D27" s="90"/>
      <c r="E27" s="91"/>
      <c r="F27" s="91"/>
      <c r="G27" s="92"/>
      <c r="H27" s="93"/>
    </row>
    <row r="28" spans="2:8" s="88" customFormat="1" ht="15" x14ac:dyDescent="0.2">
      <c r="B28" s="89"/>
      <c r="C28" s="90"/>
      <c r="D28" s="90"/>
      <c r="E28" s="91"/>
      <c r="F28" s="91"/>
      <c r="G28" s="92"/>
      <c r="H28" s="93"/>
    </row>
    <row r="29" spans="2:8" s="88" customFormat="1" ht="15" x14ac:dyDescent="0.2">
      <c r="B29" s="89"/>
      <c r="C29" s="90"/>
      <c r="D29" s="90"/>
      <c r="E29" s="91"/>
      <c r="F29" s="91"/>
      <c r="G29" s="92"/>
      <c r="H29" s="93"/>
    </row>
    <row r="30" spans="2:8" s="88" customFormat="1" ht="15" x14ac:dyDescent="0.2">
      <c r="B30" s="89"/>
      <c r="C30" s="90"/>
      <c r="D30" s="90"/>
      <c r="E30" s="91"/>
      <c r="F30" s="91"/>
      <c r="G30" s="92"/>
      <c r="H30" s="93"/>
    </row>
    <row r="31" spans="2:8" s="88" customFormat="1" ht="15" x14ac:dyDescent="0.2">
      <c r="B31" s="89"/>
      <c r="C31" s="90"/>
      <c r="D31" s="90"/>
      <c r="E31" s="91"/>
      <c r="F31" s="91"/>
      <c r="G31" s="92"/>
      <c r="H31" s="93"/>
    </row>
    <row r="32" spans="2:8" s="88" customFormat="1" ht="15" x14ac:dyDescent="0.2">
      <c r="B32" s="89"/>
      <c r="C32" s="90"/>
      <c r="D32" s="90"/>
      <c r="E32" s="91"/>
      <c r="F32" s="91"/>
      <c r="G32" s="92"/>
      <c r="H32" s="93"/>
    </row>
    <row r="33" spans="2:8" s="88" customFormat="1" ht="15" x14ac:dyDescent="0.2">
      <c r="B33" s="89"/>
      <c r="C33" s="90"/>
      <c r="D33" s="90"/>
      <c r="E33" s="91"/>
      <c r="F33" s="91"/>
      <c r="G33" s="92"/>
      <c r="H33" s="93"/>
    </row>
    <row r="34" spans="2:8" s="88" customFormat="1" ht="15" x14ac:dyDescent="0.2">
      <c r="B34" s="89"/>
      <c r="C34" s="90"/>
      <c r="D34" s="90"/>
      <c r="E34" s="91"/>
      <c r="F34" s="91"/>
      <c r="G34" s="92"/>
      <c r="H34" s="93"/>
    </row>
    <row r="35" spans="2:8" s="88" customFormat="1" ht="15" x14ac:dyDescent="0.2">
      <c r="B35" s="89"/>
      <c r="C35" s="90"/>
      <c r="D35" s="90"/>
      <c r="E35" s="91"/>
      <c r="F35" s="91"/>
      <c r="G35" s="92"/>
      <c r="H35" s="93"/>
    </row>
    <row r="36" spans="2:8" s="88" customFormat="1" ht="15" x14ac:dyDescent="0.2">
      <c r="B36" s="89"/>
      <c r="C36" s="90"/>
      <c r="D36" s="90"/>
      <c r="E36" s="91"/>
      <c r="F36" s="91"/>
      <c r="G36" s="92"/>
      <c r="H36" s="93"/>
    </row>
    <row r="37" spans="2:8" s="88" customFormat="1" ht="15" x14ac:dyDescent="0.2">
      <c r="B37" s="89"/>
      <c r="C37" s="90"/>
      <c r="D37" s="90"/>
      <c r="E37" s="91"/>
      <c r="F37" s="91"/>
      <c r="G37" s="92"/>
      <c r="H37" s="93"/>
    </row>
    <row r="38" spans="2:8" s="88" customFormat="1" ht="15" x14ac:dyDescent="0.2">
      <c r="B38" s="89"/>
      <c r="C38" s="90"/>
      <c r="D38" s="90"/>
      <c r="E38" s="91"/>
      <c r="F38" s="91"/>
      <c r="G38" s="92"/>
      <c r="H38" s="93"/>
    </row>
    <row r="39" spans="2:8" s="88" customFormat="1" ht="15" x14ac:dyDescent="0.2">
      <c r="B39" s="89"/>
      <c r="C39" s="90"/>
      <c r="D39" s="90"/>
      <c r="E39" s="91"/>
      <c r="F39" s="91"/>
      <c r="G39" s="92"/>
      <c r="H39" s="93"/>
    </row>
    <row r="40" spans="2:8" s="88" customFormat="1" ht="15" x14ac:dyDescent="0.2">
      <c r="B40" s="89"/>
      <c r="C40" s="90"/>
      <c r="D40" s="90"/>
      <c r="E40" s="91"/>
      <c r="F40" s="91"/>
      <c r="G40" s="92"/>
      <c r="H40" s="93"/>
    </row>
    <row r="41" spans="2:8" s="88" customFormat="1" ht="15" x14ac:dyDescent="0.2">
      <c r="B41" s="89"/>
      <c r="C41" s="90"/>
      <c r="D41" s="90"/>
      <c r="E41" s="91"/>
      <c r="F41" s="91"/>
      <c r="G41" s="92"/>
      <c r="H41" s="93"/>
    </row>
    <row r="42" spans="2:8" s="88" customFormat="1" ht="15" x14ac:dyDescent="0.2">
      <c r="B42" s="89"/>
      <c r="C42" s="90"/>
      <c r="D42" s="90"/>
      <c r="E42" s="91"/>
      <c r="F42" s="91"/>
      <c r="G42" s="92"/>
      <c r="H42" s="93"/>
    </row>
    <row r="43" spans="2:8" s="88" customFormat="1" ht="15.75" thickBot="1" x14ac:dyDescent="0.25">
      <c r="B43" s="94"/>
      <c r="C43" s="95"/>
      <c r="D43" s="95"/>
      <c r="E43" s="96"/>
      <c r="F43" s="96"/>
      <c r="G43" s="97"/>
      <c r="H43" s="98"/>
    </row>
    <row r="44" spans="2:8" s="103" customFormat="1" ht="30" x14ac:dyDescent="0.2">
      <c r="B44" s="99" t="s">
        <v>0</v>
      </c>
      <c r="C44" s="100"/>
      <c r="D44" s="100"/>
      <c r="E44" s="56" t="s">
        <v>28</v>
      </c>
      <c r="F44" s="100"/>
      <c r="G44" s="101">
        <f>SUMIFS($G$11:$G$43,$E$11:$E$43,"pc")</f>
        <v>2500000</v>
      </c>
      <c r="H44" s="102">
        <f>SUMIFS($G$11:$G$43,$E$11:$E$43,"pc")</f>
        <v>2500000</v>
      </c>
    </row>
    <row r="45" spans="2:8" s="103" customFormat="1" ht="30" x14ac:dyDescent="0.2">
      <c r="B45" s="104" t="s">
        <v>0</v>
      </c>
      <c r="C45" s="105"/>
      <c r="D45" s="105"/>
      <c r="E45" s="57" t="s">
        <v>29</v>
      </c>
      <c r="F45" s="105"/>
      <c r="G45" s="106">
        <f>SUMIFS($G$11:$G$43,$E$11:$E$43,"pB")</f>
        <v>2000000</v>
      </c>
      <c r="H45" s="107">
        <f>SUMIFS($G$11:$G$43,$E$11:$E$43,"pB")</f>
        <v>2000000</v>
      </c>
    </row>
    <row r="46" spans="2:8" s="103" customFormat="1" ht="30" x14ac:dyDescent="0.2">
      <c r="B46" s="104" t="s">
        <v>0</v>
      </c>
      <c r="C46" s="105"/>
      <c r="D46" s="105"/>
      <c r="E46" s="57" t="s">
        <v>30</v>
      </c>
      <c r="F46" s="105"/>
      <c r="G46" s="106">
        <f>SUMIFS($G$11:$G$43,$E$11:$E$43,"BE")</f>
        <v>3000000</v>
      </c>
      <c r="H46" s="107">
        <f>SUMIFS($G$11:$G$43,$E$11:$E$43,"BE")</f>
        <v>3000000</v>
      </c>
    </row>
    <row r="47" spans="2:8" s="103" customFormat="1" ht="15" x14ac:dyDescent="0.2">
      <c r="B47" s="104" t="s">
        <v>0</v>
      </c>
      <c r="C47" s="105"/>
      <c r="D47" s="105"/>
      <c r="E47" s="57" t="s">
        <v>31</v>
      </c>
      <c r="F47" s="105"/>
      <c r="G47" s="106">
        <f>SUMIFS($G$11:$G$43,$E$11:$E$43,"SS")</f>
        <v>10000000</v>
      </c>
      <c r="H47" s="107">
        <f>SUMIFS($G$11:$G$43,$E$11:$E$43,"SS")</f>
        <v>10000000</v>
      </c>
    </row>
    <row r="48" spans="2:8" s="103" customFormat="1" ht="15" x14ac:dyDescent="0.2">
      <c r="B48" s="104" t="s">
        <v>0</v>
      </c>
      <c r="C48" s="105"/>
      <c r="D48" s="105"/>
      <c r="E48" s="57" t="s">
        <v>32</v>
      </c>
      <c r="F48" s="105"/>
      <c r="G48" s="106">
        <f>SUMIFS($G$11:$G$43,$E$11:$E$43,"SR")</f>
        <v>0</v>
      </c>
      <c r="H48" s="107">
        <f>SUMIFS($G$11:$G$43,$E$11:$E$43,"SR")</f>
        <v>0</v>
      </c>
    </row>
    <row r="49" spans="1:11" s="103" customFormat="1" ht="45.75" thickBot="1" x14ac:dyDescent="0.25">
      <c r="B49" s="108" t="s">
        <v>0</v>
      </c>
      <c r="C49" s="109"/>
      <c r="D49" s="109"/>
      <c r="E49" s="58" t="s">
        <v>33</v>
      </c>
      <c r="F49" s="109"/>
      <c r="G49" s="110">
        <f>SUMIFS($G$11:$G$43,$E$11:$E$43,"cP")</f>
        <v>50000</v>
      </c>
      <c r="H49" s="111">
        <f>SUMIFS($G$11:$G$43,$E$11:$E$43,"cP")</f>
        <v>50000</v>
      </c>
    </row>
    <row r="50" spans="1:11" s="88" customFormat="1" ht="15.75" thickBot="1" x14ac:dyDescent="0.3">
      <c r="B50" s="112" t="s">
        <v>1</v>
      </c>
      <c r="C50" s="113"/>
      <c r="D50" s="113"/>
      <c r="E50" s="113"/>
      <c r="F50" s="113"/>
      <c r="G50" s="114">
        <f>SUM(G44:G49)</f>
        <v>17550000</v>
      </c>
      <c r="H50" s="115">
        <f>SUM(H44:H49)</f>
        <v>17550000</v>
      </c>
    </row>
    <row r="51" spans="1:11" s="103" customFormat="1" ht="15.75" thickBot="1" x14ac:dyDescent="0.3">
      <c r="B51" s="116" t="s">
        <v>3</v>
      </c>
      <c r="C51" s="117"/>
      <c r="D51" s="117"/>
      <c r="E51" s="117"/>
      <c r="F51" s="117"/>
      <c r="G51" s="118">
        <v>100000000</v>
      </c>
      <c r="H51" s="119"/>
    </row>
    <row r="52" spans="1:11" s="103" customFormat="1" ht="30.75" thickBot="1" x14ac:dyDescent="0.3">
      <c r="B52" s="120" t="s">
        <v>2</v>
      </c>
      <c r="C52" s="121"/>
      <c r="D52" s="121"/>
      <c r="E52" s="121"/>
      <c r="F52" s="121"/>
      <c r="G52" s="122">
        <f>IFERROR(G50/G51,"")</f>
        <v>0.17549999999999999</v>
      </c>
      <c r="H52" s="123" t="s">
        <v>26</v>
      </c>
    </row>
    <row r="55" spans="1:11" ht="31.5" customHeight="1" x14ac:dyDescent="0.2">
      <c r="B55" s="140" t="s">
        <v>4</v>
      </c>
      <c r="C55" s="140"/>
      <c r="D55" s="140"/>
      <c r="E55" s="140"/>
      <c r="F55" s="140"/>
      <c r="G55" s="140"/>
      <c r="H55" s="140"/>
      <c r="I55" s="124"/>
    </row>
    <row r="58" spans="1:11" x14ac:dyDescent="0.2">
      <c r="B58" s="125"/>
      <c r="C58" s="125"/>
      <c r="D58" s="125"/>
      <c r="E58" s="126"/>
      <c r="F58" s="125"/>
      <c r="G58" s="125"/>
      <c r="H58" s="126"/>
      <c r="I58" s="127"/>
    </row>
    <row r="59" spans="1:11" x14ac:dyDescent="0.2">
      <c r="B59" s="128" t="s">
        <v>6</v>
      </c>
      <c r="F59" s="78" t="s">
        <v>7</v>
      </c>
    </row>
    <row r="61" spans="1:11" x14ac:dyDescent="0.2">
      <c r="B61" s="148" t="s">
        <v>5</v>
      </c>
      <c r="C61" s="129"/>
      <c r="D61" s="129"/>
      <c r="E61" s="129"/>
      <c r="F61" s="129"/>
      <c r="G61" s="129"/>
      <c r="H61" s="129"/>
      <c r="I61" s="130"/>
    </row>
    <row r="62" spans="1:11" s="134" customFormat="1" ht="12" x14ac:dyDescent="0.2">
      <c r="A62" s="144">
        <v>1</v>
      </c>
      <c r="B62" s="51" t="s">
        <v>44</v>
      </c>
      <c r="C62" s="51"/>
      <c r="D62" s="52"/>
      <c r="E62" s="52"/>
      <c r="F62" s="52"/>
      <c r="G62" s="52"/>
      <c r="H62" s="52"/>
      <c r="I62" s="52"/>
      <c r="J62" s="52"/>
      <c r="K62" s="53"/>
    </row>
    <row r="63" spans="1:11" s="134" customFormat="1" ht="12" x14ac:dyDescent="0.2">
      <c r="A63" s="144">
        <v>2</v>
      </c>
      <c r="B63" s="54" t="s">
        <v>45</v>
      </c>
      <c r="C63" s="54"/>
      <c r="D63" s="52"/>
      <c r="E63" s="52"/>
      <c r="F63" s="52"/>
      <c r="G63" s="52"/>
      <c r="H63" s="52"/>
      <c r="I63" s="52"/>
      <c r="J63" s="52"/>
      <c r="K63" s="53"/>
    </row>
    <row r="64" spans="1:11" s="134" customFormat="1" ht="12" x14ac:dyDescent="0.2">
      <c r="A64" s="144">
        <v>3</v>
      </c>
      <c r="B64" s="54" t="s">
        <v>45</v>
      </c>
      <c r="C64" s="54"/>
      <c r="D64" s="52"/>
      <c r="E64" s="52"/>
      <c r="F64" s="52"/>
      <c r="G64" s="52"/>
      <c r="H64" s="52"/>
      <c r="I64" s="52"/>
      <c r="J64" s="52"/>
      <c r="K64" s="53"/>
    </row>
    <row r="65" spans="1:11" s="134" customFormat="1" ht="27" customHeight="1" x14ac:dyDescent="0.2">
      <c r="A65" s="145">
        <v>4</v>
      </c>
      <c r="B65" s="137" t="s">
        <v>46</v>
      </c>
      <c r="C65" s="137"/>
      <c r="D65" s="137"/>
      <c r="E65" s="137"/>
      <c r="F65" s="137"/>
      <c r="G65" s="137"/>
      <c r="H65" s="137"/>
      <c r="I65" s="41"/>
      <c r="J65" s="41"/>
      <c r="K65" s="41"/>
    </row>
    <row r="66" spans="1:11" s="134" customFormat="1" ht="12" x14ac:dyDescent="0.2">
      <c r="A66" s="144">
        <v>5</v>
      </c>
      <c r="B66" s="54" t="s">
        <v>47</v>
      </c>
      <c r="C66" s="54"/>
      <c r="D66" s="52"/>
      <c r="E66" s="52"/>
      <c r="F66" s="52"/>
      <c r="G66" s="52"/>
      <c r="H66" s="52"/>
      <c r="I66" s="52"/>
      <c r="J66" s="52"/>
      <c r="K66" s="53"/>
    </row>
    <row r="67" spans="1:11" s="135" customFormat="1" ht="52.5" customHeight="1" x14ac:dyDescent="0.2">
      <c r="A67" s="146">
        <v>6</v>
      </c>
      <c r="B67" s="137" t="s">
        <v>48</v>
      </c>
      <c r="C67" s="137"/>
      <c r="D67" s="137"/>
      <c r="E67" s="137"/>
      <c r="F67" s="137"/>
      <c r="G67" s="137"/>
      <c r="H67" s="137"/>
      <c r="I67" s="41"/>
      <c r="J67" s="41"/>
      <c r="K67" s="41"/>
    </row>
    <row r="68" spans="1:11" ht="44.25" customHeight="1" x14ac:dyDescent="0.2">
      <c r="A68" s="147">
        <v>7</v>
      </c>
      <c r="B68" s="137" t="s">
        <v>49</v>
      </c>
      <c r="C68" s="137"/>
      <c r="D68" s="137"/>
      <c r="E68" s="137"/>
      <c r="F68" s="137"/>
      <c r="G68" s="137"/>
      <c r="H68" s="137"/>
      <c r="I68" s="41"/>
      <c r="J68" s="41"/>
      <c r="K68" s="41"/>
    </row>
    <row r="70" spans="1:11" ht="14.25" x14ac:dyDescent="0.2">
      <c r="B70" s="131" t="s">
        <v>34</v>
      </c>
    </row>
    <row r="71" spans="1:11" ht="14.25" x14ac:dyDescent="0.2">
      <c r="B71" s="131" t="s">
        <v>35</v>
      </c>
    </row>
    <row r="75" spans="1:11" x14ac:dyDescent="0.2">
      <c r="B75" s="12"/>
    </row>
  </sheetData>
  <mergeCells count="7">
    <mergeCell ref="B1:H1"/>
    <mergeCell ref="B3:H3"/>
    <mergeCell ref="B65:H65"/>
    <mergeCell ref="B68:H68"/>
    <mergeCell ref="B55:H55"/>
    <mergeCell ref="B67:H67"/>
    <mergeCell ref="B2:H2"/>
  </mergeCells>
  <pageMargins left="0.7" right="0.7" top="0.75" bottom="0.25" header="0.3" footer="0.25"/>
  <pageSetup scale="58" orientation="portrait" r:id="rId1"/>
  <headerFooter>
    <oddFooter xml:space="preserve">&amp;R&amp;8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73"/>
  <sheetViews>
    <sheetView topLeftCell="A49" zoomScale="90" zoomScaleNormal="90" workbookViewId="0">
      <selection activeCell="B65" sqref="B65:H65"/>
    </sheetView>
  </sheetViews>
  <sheetFormatPr defaultRowHeight="12.75" x14ac:dyDescent="0.2"/>
  <cols>
    <col min="1" max="1" width="9.140625" style="11"/>
    <col min="2" max="2" width="13.140625" style="12" customWidth="1"/>
    <col min="3" max="3" width="15.28515625" style="12" customWidth="1"/>
    <col min="4" max="5" width="20.7109375" style="12" customWidth="1"/>
    <col min="6" max="6" width="19.42578125" style="12" customWidth="1"/>
    <col min="7" max="7" width="21.28515625" style="12" customWidth="1"/>
    <col min="8" max="8" width="18.85546875" style="12" customWidth="1"/>
    <col min="9" max="9" width="19.28515625" style="12" customWidth="1"/>
    <col min="10" max="10" width="15.85546875" style="11" customWidth="1"/>
    <col min="11" max="16384" width="9.140625" style="11"/>
  </cols>
  <sheetData>
    <row r="1" spans="1:10" s="136" customFormat="1" ht="15.75" x14ac:dyDescent="0.25">
      <c r="B1" s="138" t="s">
        <v>25</v>
      </c>
      <c r="C1" s="138"/>
      <c r="D1" s="138"/>
      <c r="E1" s="138"/>
      <c r="F1" s="138"/>
      <c r="G1" s="138"/>
      <c r="H1" s="138"/>
      <c r="I1" s="76"/>
      <c r="J1" s="76"/>
    </row>
    <row r="2" spans="1:10" s="136" customFormat="1" ht="15.75" x14ac:dyDescent="0.25">
      <c r="B2" s="138" t="s">
        <v>37</v>
      </c>
      <c r="C2" s="138"/>
      <c r="D2" s="138"/>
      <c r="E2" s="138"/>
      <c r="F2" s="138"/>
      <c r="G2" s="138"/>
      <c r="H2" s="138"/>
      <c r="I2" s="76"/>
      <c r="J2" s="76"/>
    </row>
    <row r="3" spans="1:10" s="4" customFormat="1" ht="20.25" x14ac:dyDescent="0.3">
      <c r="B3" s="139"/>
      <c r="C3" s="139"/>
      <c r="D3" s="139"/>
      <c r="E3" s="139"/>
      <c r="F3" s="139"/>
      <c r="G3" s="139"/>
      <c r="H3" s="139"/>
      <c r="I3" s="77"/>
      <c r="J3" s="77"/>
    </row>
    <row r="4" spans="1:10" s="4" customFormat="1" ht="15.75" x14ac:dyDescent="0.25">
      <c r="A4" s="5"/>
      <c r="B4" s="5" t="s">
        <v>8</v>
      </c>
      <c r="C4" s="5"/>
      <c r="E4" s="6"/>
      <c r="F4" s="6"/>
      <c r="G4" s="6"/>
      <c r="H4" s="7"/>
    </row>
    <row r="5" spans="1:10" s="4" customFormat="1" ht="15.75" x14ac:dyDescent="0.25">
      <c r="B5" s="5"/>
      <c r="C5" s="5"/>
      <c r="E5" s="5"/>
      <c r="F5" s="5"/>
      <c r="G5" s="5"/>
    </row>
    <row r="6" spans="1:10" s="4" customFormat="1" ht="15.75" x14ac:dyDescent="0.25">
      <c r="B6" s="8" t="s">
        <v>9</v>
      </c>
      <c r="C6" s="8"/>
      <c r="E6" s="9" t="s">
        <v>10</v>
      </c>
      <c r="F6" s="9"/>
      <c r="G6" s="9"/>
      <c r="H6" s="10"/>
    </row>
    <row r="9" spans="1:10" s="13" customFormat="1" ht="13.5" thickBot="1" x14ac:dyDescent="0.25">
      <c r="B9" s="59"/>
      <c r="C9" s="55" t="s">
        <v>27</v>
      </c>
      <c r="D9" s="44"/>
      <c r="E9" s="44"/>
      <c r="F9" s="44"/>
      <c r="G9" s="44"/>
      <c r="H9" s="44"/>
      <c r="I9" s="43"/>
    </row>
    <row r="10" spans="1:10" s="15" customFormat="1" ht="60" thickBot="1" x14ac:dyDescent="0.25">
      <c r="B10" s="14" t="s">
        <v>24</v>
      </c>
      <c r="C10" s="80" t="s">
        <v>38</v>
      </c>
      <c r="D10" s="80" t="s">
        <v>39</v>
      </c>
      <c r="E10" s="80" t="s">
        <v>40</v>
      </c>
      <c r="F10" s="80" t="s">
        <v>41</v>
      </c>
      <c r="G10" s="80" t="s">
        <v>42</v>
      </c>
      <c r="H10" s="81" t="s">
        <v>43</v>
      </c>
      <c r="I10" s="45"/>
    </row>
    <row r="11" spans="1:10" s="15" customFormat="1" ht="14.25" x14ac:dyDescent="0.2">
      <c r="B11" s="63"/>
      <c r="C11" s="65"/>
      <c r="D11" s="65"/>
      <c r="E11" s="64"/>
      <c r="F11" s="64"/>
      <c r="G11" s="66"/>
      <c r="H11" s="67"/>
      <c r="I11" s="46"/>
    </row>
    <row r="12" spans="1:10" s="15" customFormat="1" ht="14.25" x14ac:dyDescent="0.2">
      <c r="B12" s="68"/>
      <c r="C12" s="61"/>
      <c r="D12" s="61"/>
      <c r="E12" s="60"/>
      <c r="F12" s="60"/>
      <c r="G12" s="62"/>
      <c r="H12" s="69"/>
      <c r="I12" s="46"/>
    </row>
    <row r="13" spans="1:10" s="15" customFormat="1" ht="14.25" x14ac:dyDescent="0.2">
      <c r="B13" s="68"/>
      <c r="C13" s="61"/>
      <c r="D13" s="61"/>
      <c r="E13" s="60"/>
      <c r="F13" s="60"/>
      <c r="G13" s="62"/>
      <c r="H13" s="69"/>
      <c r="I13" s="46"/>
    </row>
    <row r="14" spans="1:10" s="15" customFormat="1" ht="14.25" x14ac:dyDescent="0.2">
      <c r="B14" s="68"/>
      <c r="C14" s="61"/>
      <c r="D14" s="61"/>
      <c r="E14" s="60"/>
      <c r="F14" s="60"/>
      <c r="G14" s="62"/>
      <c r="H14" s="69"/>
      <c r="I14" s="46"/>
    </row>
    <row r="15" spans="1:10" s="15" customFormat="1" ht="14.25" x14ac:dyDescent="0.2">
      <c r="B15" s="68"/>
      <c r="C15" s="61"/>
      <c r="D15" s="61"/>
      <c r="E15" s="60"/>
      <c r="F15" s="60"/>
      <c r="G15" s="62"/>
      <c r="H15" s="69"/>
      <c r="I15" s="46"/>
    </row>
    <row r="16" spans="1:10" s="15" customFormat="1" ht="14.25" x14ac:dyDescent="0.2">
      <c r="B16" s="68"/>
      <c r="C16" s="61"/>
      <c r="D16" s="61"/>
      <c r="E16" s="60"/>
      <c r="F16" s="60"/>
      <c r="G16" s="62"/>
      <c r="H16" s="69"/>
      <c r="I16" s="46"/>
    </row>
    <row r="17" spans="2:9" s="16" customFormat="1" ht="14.25" x14ac:dyDescent="0.2">
      <c r="B17" s="68"/>
      <c r="C17" s="61"/>
      <c r="D17" s="61"/>
      <c r="E17" s="60"/>
      <c r="F17" s="60"/>
      <c r="G17" s="62"/>
      <c r="H17" s="69"/>
      <c r="I17" s="46"/>
    </row>
    <row r="18" spans="2:9" s="16" customFormat="1" ht="14.25" x14ac:dyDescent="0.2">
      <c r="B18" s="68"/>
      <c r="C18" s="61"/>
      <c r="D18" s="61"/>
      <c r="E18" s="60"/>
      <c r="F18" s="60"/>
      <c r="G18" s="62"/>
      <c r="H18" s="69"/>
      <c r="I18" s="46"/>
    </row>
    <row r="19" spans="2:9" s="16" customFormat="1" ht="14.25" x14ac:dyDescent="0.2">
      <c r="B19" s="68"/>
      <c r="C19" s="61"/>
      <c r="D19" s="61"/>
      <c r="E19" s="60"/>
      <c r="F19" s="60"/>
      <c r="G19" s="62"/>
      <c r="H19" s="69"/>
      <c r="I19" s="46"/>
    </row>
    <row r="20" spans="2:9" s="16" customFormat="1" ht="14.25" x14ac:dyDescent="0.2">
      <c r="B20" s="68"/>
      <c r="C20" s="61"/>
      <c r="D20" s="61"/>
      <c r="E20" s="60"/>
      <c r="F20" s="60"/>
      <c r="G20" s="62"/>
      <c r="H20" s="69"/>
      <c r="I20" s="46"/>
    </row>
    <row r="21" spans="2:9" s="16" customFormat="1" ht="14.25" x14ac:dyDescent="0.2">
      <c r="B21" s="68"/>
      <c r="C21" s="61"/>
      <c r="D21" s="61"/>
      <c r="E21" s="60"/>
      <c r="F21" s="60"/>
      <c r="G21" s="62"/>
      <c r="H21" s="69"/>
      <c r="I21" s="46"/>
    </row>
    <row r="22" spans="2:9" s="16" customFormat="1" ht="14.25" x14ac:dyDescent="0.2">
      <c r="B22" s="68"/>
      <c r="C22" s="61"/>
      <c r="D22" s="61"/>
      <c r="E22" s="60"/>
      <c r="F22" s="60"/>
      <c r="G22" s="62"/>
      <c r="H22" s="69"/>
      <c r="I22" s="46"/>
    </row>
    <row r="23" spans="2:9" s="15" customFormat="1" ht="14.25" x14ac:dyDescent="0.2">
      <c r="B23" s="68"/>
      <c r="C23" s="61"/>
      <c r="D23" s="61"/>
      <c r="E23" s="60"/>
      <c r="F23" s="60"/>
      <c r="G23" s="62"/>
      <c r="H23" s="69"/>
      <c r="I23" s="46"/>
    </row>
    <row r="24" spans="2:9" s="16" customFormat="1" ht="14.25" x14ac:dyDescent="0.2">
      <c r="B24" s="68"/>
      <c r="C24" s="61"/>
      <c r="D24" s="61"/>
      <c r="E24" s="60"/>
      <c r="F24" s="60"/>
      <c r="G24" s="62"/>
      <c r="H24" s="69"/>
      <c r="I24" s="46"/>
    </row>
    <row r="25" spans="2:9" s="16" customFormat="1" ht="14.25" x14ac:dyDescent="0.2">
      <c r="B25" s="68"/>
      <c r="C25" s="61"/>
      <c r="D25" s="61"/>
      <c r="E25" s="60"/>
      <c r="F25" s="60"/>
      <c r="G25" s="62"/>
      <c r="H25" s="69"/>
      <c r="I25" s="46"/>
    </row>
    <row r="26" spans="2:9" s="17" customFormat="1" ht="14.25" x14ac:dyDescent="0.2">
      <c r="B26" s="68"/>
      <c r="C26" s="61"/>
      <c r="D26" s="61"/>
      <c r="E26" s="60"/>
      <c r="F26" s="60"/>
      <c r="G26" s="62"/>
      <c r="H26" s="69"/>
      <c r="I26" s="46"/>
    </row>
    <row r="27" spans="2:9" ht="14.25" x14ac:dyDescent="0.2">
      <c r="B27" s="68"/>
      <c r="C27" s="61"/>
      <c r="D27" s="61"/>
      <c r="E27" s="60"/>
      <c r="F27" s="60"/>
      <c r="G27" s="62"/>
      <c r="H27" s="69"/>
      <c r="I27" s="46"/>
    </row>
    <row r="28" spans="2:9" ht="14.25" x14ac:dyDescent="0.2">
      <c r="B28" s="68"/>
      <c r="C28" s="61"/>
      <c r="D28" s="61"/>
      <c r="E28" s="60"/>
      <c r="F28" s="60"/>
      <c r="G28" s="62"/>
      <c r="H28" s="69"/>
      <c r="I28" s="46"/>
    </row>
    <row r="29" spans="2:9" ht="14.25" x14ac:dyDescent="0.2">
      <c r="B29" s="68"/>
      <c r="C29" s="61"/>
      <c r="D29" s="61"/>
      <c r="E29" s="60"/>
      <c r="F29" s="60"/>
      <c r="G29" s="62"/>
      <c r="H29" s="69"/>
      <c r="I29" s="46"/>
    </row>
    <row r="30" spans="2:9" ht="14.25" x14ac:dyDescent="0.2">
      <c r="B30" s="68"/>
      <c r="C30" s="61"/>
      <c r="D30" s="61"/>
      <c r="E30" s="60"/>
      <c r="F30" s="60"/>
      <c r="G30" s="62"/>
      <c r="H30" s="69"/>
      <c r="I30" s="46"/>
    </row>
    <row r="31" spans="2:9" ht="14.25" x14ac:dyDescent="0.2">
      <c r="B31" s="68"/>
      <c r="C31" s="61"/>
      <c r="D31" s="61"/>
      <c r="E31" s="60"/>
      <c r="F31" s="60"/>
      <c r="G31" s="62"/>
      <c r="H31" s="69"/>
      <c r="I31" s="46"/>
    </row>
    <row r="32" spans="2:9" ht="14.25" x14ac:dyDescent="0.2">
      <c r="B32" s="68"/>
      <c r="C32" s="61"/>
      <c r="D32" s="61"/>
      <c r="E32" s="60"/>
      <c r="F32" s="60"/>
      <c r="G32" s="62"/>
      <c r="H32" s="69"/>
      <c r="I32" s="46"/>
    </row>
    <row r="33" spans="2:10" ht="14.25" x14ac:dyDescent="0.2">
      <c r="B33" s="68"/>
      <c r="C33" s="61"/>
      <c r="D33" s="61"/>
      <c r="E33" s="60"/>
      <c r="F33" s="60"/>
      <c r="G33" s="62"/>
      <c r="H33" s="69"/>
      <c r="I33" s="46"/>
    </row>
    <row r="34" spans="2:10" ht="14.25" x14ac:dyDescent="0.2">
      <c r="B34" s="68"/>
      <c r="C34" s="61"/>
      <c r="D34" s="61"/>
      <c r="E34" s="60"/>
      <c r="F34" s="60"/>
      <c r="G34" s="62"/>
      <c r="H34" s="69"/>
      <c r="I34" s="46"/>
      <c r="J34" s="18"/>
    </row>
    <row r="35" spans="2:10" s="20" customFormat="1" ht="14.25" x14ac:dyDescent="0.2">
      <c r="B35" s="68"/>
      <c r="C35" s="61"/>
      <c r="D35" s="61"/>
      <c r="E35" s="60"/>
      <c r="F35" s="60"/>
      <c r="G35" s="62"/>
      <c r="H35" s="69"/>
      <c r="I35" s="46"/>
      <c r="J35" s="19"/>
    </row>
    <row r="36" spans="2:10" s="20" customFormat="1" ht="14.25" x14ac:dyDescent="0.2">
      <c r="B36" s="68"/>
      <c r="C36" s="61"/>
      <c r="D36" s="61"/>
      <c r="E36" s="60"/>
      <c r="F36" s="60"/>
      <c r="G36" s="62"/>
      <c r="H36" s="69"/>
      <c r="I36" s="46"/>
      <c r="J36" s="19"/>
    </row>
    <row r="37" spans="2:10" s="20" customFormat="1" ht="14.25" x14ac:dyDescent="0.2">
      <c r="B37" s="68"/>
      <c r="C37" s="61"/>
      <c r="D37" s="61"/>
      <c r="E37" s="60"/>
      <c r="F37" s="60"/>
      <c r="G37" s="62"/>
      <c r="H37" s="69"/>
      <c r="I37" s="46"/>
      <c r="J37" s="19"/>
    </row>
    <row r="38" spans="2:10" s="20" customFormat="1" ht="14.25" x14ac:dyDescent="0.2">
      <c r="B38" s="68"/>
      <c r="C38" s="61"/>
      <c r="D38" s="61"/>
      <c r="E38" s="60"/>
      <c r="F38" s="60"/>
      <c r="G38" s="62"/>
      <c r="H38" s="69"/>
      <c r="I38" s="46"/>
      <c r="J38" s="19"/>
    </row>
    <row r="39" spans="2:10" s="20" customFormat="1" ht="14.25" x14ac:dyDescent="0.2">
      <c r="B39" s="68"/>
      <c r="C39" s="61"/>
      <c r="D39" s="61"/>
      <c r="E39" s="60"/>
      <c r="F39" s="60"/>
      <c r="G39" s="62"/>
      <c r="H39" s="69"/>
      <c r="I39" s="46"/>
      <c r="J39" s="19"/>
    </row>
    <row r="40" spans="2:10" s="21" customFormat="1" ht="14.25" x14ac:dyDescent="0.2">
      <c r="B40" s="68"/>
      <c r="C40" s="61"/>
      <c r="D40" s="61"/>
      <c r="E40" s="60"/>
      <c r="F40" s="60"/>
      <c r="G40" s="62"/>
      <c r="H40" s="69"/>
      <c r="I40" s="46"/>
      <c r="J40" s="26"/>
    </row>
    <row r="41" spans="2:10" s="20" customFormat="1" ht="14.25" x14ac:dyDescent="0.2">
      <c r="B41" s="68"/>
      <c r="C41" s="61"/>
      <c r="D41" s="61"/>
      <c r="E41" s="60"/>
      <c r="F41" s="60"/>
      <c r="G41" s="62"/>
      <c r="H41" s="69"/>
      <c r="I41" s="46"/>
      <c r="J41" s="25"/>
    </row>
    <row r="42" spans="2:10" ht="14.25" x14ac:dyDescent="0.2">
      <c r="B42" s="68"/>
      <c r="C42" s="61"/>
      <c r="D42" s="61"/>
      <c r="E42" s="60"/>
      <c r="F42" s="60"/>
      <c r="G42" s="62"/>
      <c r="H42" s="69"/>
      <c r="I42" s="46"/>
    </row>
    <row r="43" spans="2:10" ht="15" thickBot="1" x14ac:dyDescent="0.25">
      <c r="B43" s="70"/>
      <c r="C43" s="72"/>
      <c r="D43" s="72"/>
      <c r="E43" s="71"/>
      <c r="F43" s="71"/>
      <c r="G43" s="73"/>
      <c r="H43" s="74"/>
      <c r="I43" s="46"/>
    </row>
    <row r="44" spans="2:10" ht="30" x14ac:dyDescent="0.2">
      <c r="B44" s="99" t="s">
        <v>0</v>
      </c>
      <c r="C44" s="33"/>
      <c r="D44" s="33"/>
      <c r="E44" s="56" t="s">
        <v>28</v>
      </c>
      <c r="F44" s="33"/>
      <c r="G44" s="38">
        <f>SUMIFS($G$11:$G$43,$E$11:$E$43,"pc")</f>
        <v>0</v>
      </c>
      <c r="H44" s="37">
        <f>SUMIFS($G$11:$G$43,$E$11:$E$43,"pc")</f>
        <v>0</v>
      </c>
      <c r="I44" s="47"/>
    </row>
    <row r="45" spans="2:10" ht="30" x14ac:dyDescent="0.2">
      <c r="B45" s="104" t="s">
        <v>0</v>
      </c>
      <c r="C45" s="32"/>
      <c r="D45" s="32"/>
      <c r="E45" s="57" t="s">
        <v>29</v>
      </c>
      <c r="F45" s="32"/>
      <c r="G45" s="39">
        <f>SUMIFS($G$11:$G$43,$E$11:$E$43,"pB")</f>
        <v>0</v>
      </c>
      <c r="H45" s="40">
        <f>SUMIFS($G$11:$G$43,$E$11:$E$43,"pB")</f>
        <v>0</v>
      </c>
      <c r="I45" s="47"/>
    </row>
    <row r="46" spans="2:10" ht="30" x14ac:dyDescent="0.2">
      <c r="B46" s="104" t="s">
        <v>0</v>
      </c>
      <c r="C46" s="32"/>
      <c r="D46" s="32"/>
      <c r="E46" s="57" t="s">
        <v>30</v>
      </c>
      <c r="F46" s="32"/>
      <c r="G46" s="39">
        <f>SUMIFS($G$11:$G$43,$E$11:$E$43,"BE")</f>
        <v>0</v>
      </c>
      <c r="H46" s="40">
        <f>SUMIFS($G$11:$G$43,$E$11:$E$43,"BE")</f>
        <v>0</v>
      </c>
      <c r="I46" s="47"/>
    </row>
    <row r="47" spans="2:10" ht="15" x14ac:dyDescent="0.2">
      <c r="B47" s="104" t="s">
        <v>0</v>
      </c>
      <c r="C47" s="32"/>
      <c r="D47" s="32"/>
      <c r="E47" s="57" t="s">
        <v>31</v>
      </c>
      <c r="F47" s="32"/>
      <c r="G47" s="39">
        <f>SUMIFS($G$11:$G$43,$E$11:$E$43,"SS")</f>
        <v>0</v>
      </c>
      <c r="H47" s="40">
        <f>SUMIFS($G$11:$G$43,$E$11:$E$43,"SS")</f>
        <v>0</v>
      </c>
      <c r="I47" s="47"/>
    </row>
    <row r="48" spans="2:10" ht="15" x14ac:dyDescent="0.2">
      <c r="B48" s="104" t="s">
        <v>0</v>
      </c>
      <c r="C48" s="32"/>
      <c r="D48" s="32"/>
      <c r="E48" s="57" t="s">
        <v>32</v>
      </c>
      <c r="F48" s="32"/>
      <c r="G48" s="39">
        <f>SUMIFS($G$11:$G$43,$E$11:$E$43,"SR")</f>
        <v>0</v>
      </c>
      <c r="H48" s="40">
        <f>SUMIFS($G$11:$G$43,$E$11:$E$43,"SR")</f>
        <v>0</v>
      </c>
      <c r="I48" s="47"/>
    </row>
    <row r="49" spans="1:9" ht="45.75" thickBot="1" x14ac:dyDescent="0.25">
      <c r="B49" s="108" t="s">
        <v>0</v>
      </c>
      <c r="C49" s="31"/>
      <c r="D49" s="31"/>
      <c r="E49" s="58" t="s">
        <v>33</v>
      </c>
      <c r="F49" s="31"/>
      <c r="G49" s="36">
        <f>SUMIFS($G$11:$G$43,$E$11:$E$43,"cP")</f>
        <v>0</v>
      </c>
      <c r="H49" s="35">
        <f>SUMIFS($G$11:$G$43,$E$11:$E$43,"cP")</f>
        <v>0</v>
      </c>
      <c r="I49" s="47"/>
    </row>
    <row r="50" spans="1:9" ht="15.75" thickBot="1" x14ac:dyDescent="0.3">
      <c r="B50" s="112" t="s">
        <v>1</v>
      </c>
      <c r="C50" s="30"/>
      <c r="D50" s="30"/>
      <c r="E50" s="30"/>
      <c r="F50" s="30"/>
      <c r="G50" s="34">
        <f>SUM(G44:G49)</f>
        <v>0</v>
      </c>
      <c r="H50" s="27">
        <f>SUM(H44:H49)</f>
        <v>0</v>
      </c>
      <c r="I50" s="46"/>
    </row>
    <row r="51" spans="1:9" ht="15.75" thickBot="1" x14ac:dyDescent="0.3">
      <c r="B51" s="116" t="s">
        <v>3</v>
      </c>
      <c r="C51" s="1"/>
      <c r="D51" s="1"/>
      <c r="E51" s="1"/>
      <c r="F51" s="1"/>
      <c r="G51" s="75"/>
      <c r="H51" s="28"/>
      <c r="I51" s="47"/>
    </row>
    <row r="52" spans="1:9" ht="29.25" thickBot="1" x14ac:dyDescent="0.25">
      <c r="B52" s="22" t="s">
        <v>2</v>
      </c>
      <c r="C52" s="29"/>
      <c r="D52" s="29"/>
      <c r="E52" s="29"/>
      <c r="F52" s="29"/>
      <c r="G52" s="23" t="str">
        <f>IFERROR(G50/G51,"")</f>
        <v/>
      </c>
      <c r="H52" s="24" t="s">
        <v>26</v>
      </c>
      <c r="I52" s="47"/>
    </row>
    <row r="53" spans="1:9" x14ac:dyDescent="0.2">
      <c r="B53" s="44"/>
      <c r="C53" s="44"/>
      <c r="D53" s="44"/>
      <c r="E53" s="44"/>
      <c r="F53" s="44"/>
      <c r="G53" s="44"/>
      <c r="H53" s="44"/>
      <c r="I53" s="43"/>
    </row>
    <row r="54" spans="1:9" x14ac:dyDescent="0.2">
      <c r="B54" s="44"/>
      <c r="C54" s="44"/>
      <c r="D54" s="44"/>
      <c r="E54" s="44"/>
      <c r="F54" s="44"/>
      <c r="G54" s="44"/>
      <c r="H54" s="44"/>
      <c r="I54" s="43"/>
    </row>
    <row r="55" spans="1:9" ht="30.75" customHeight="1" x14ac:dyDescent="0.2">
      <c r="B55" s="140" t="s">
        <v>4</v>
      </c>
      <c r="C55" s="140"/>
      <c r="D55" s="140"/>
      <c r="E55" s="140"/>
      <c r="F55" s="140"/>
      <c r="G55" s="140"/>
      <c r="H55" s="140"/>
      <c r="I55" s="42"/>
    </row>
    <row r="56" spans="1:9" x14ac:dyDescent="0.2">
      <c r="B56" s="44"/>
      <c r="C56" s="44"/>
      <c r="D56" s="44"/>
      <c r="E56" s="44"/>
      <c r="F56" s="44"/>
      <c r="G56" s="44"/>
      <c r="H56" s="44"/>
      <c r="I56" s="43"/>
    </row>
    <row r="57" spans="1:9" x14ac:dyDescent="0.2">
      <c r="B57" s="44"/>
      <c r="C57" s="44"/>
      <c r="D57" s="44"/>
      <c r="E57" s="44"/>
      <c r="F57" s="44"/>
      <c r="G57" s="44"/>
      <c r="H57" s="44"/>
      <c r="I57" s="43"/>
    </row>
    <row r="58" spans="1:9" x14ac:dyDescent="0.2">
      <c r="B58" s="48"/>
      <c r="C58" s="48"/>
      <c r="D58" s="48"/>
      <c r="E58" s="49"/>
      <c r="F58" s="48"/>
      <c r="G58" s="48"/>
      <c r="H58" s="49"/>
      <c r="I58" s="50"/>
    </row>
    <row r="59" spans="1:9" x14ac:dyDescent="0.2">
      <c r="B59" s="128" t="s">
        <v>6</v>
      </c>
      <c r="C59" s="78"/>
      <c r="D59" s="78"/>
      <c r="E59" s="78"/>
      <c r="F59" s="78" t="s">
        <v>7</v>
      </c>
      <c r="G59" s="44"/>
      <c r="H59" s="44"/>
      <c r="I59" s="43"/>
    </row>
    <row r="60" spans="1:9" x14ac:dyDescent="0.2">
      <c r="B60" s="44"/>
      <c r="C60" s="44"/>
      <c r="D60" s="44"/>
      <c r="E60" s="44"/>
      <c r="F60" s="44"/>
      <c r="G60" s="44"/>
      <c r="H60" s="44"/>
      <c r="I60" s="43"/>
    </row>
    <row r="61" spans="1:9" x14ac:dyDescent="0.2">
      <c r="B61" s="143" t="s">
        <v>5</v>
      </c>
      <c r="C61" s="2"/>
      <c r="D61" s="2"/>
      <c r="E61" s="2"/>
      <c r="F61" s="2"/>
      <c r="G61" s="2"/>
      <c r="H61" s="2"/>
      <c r="I61" s="3"/>
    </row>
    <row r="62" spans="1:9" x14ac:dyDescent="0.2">
      <c r="A62" s="141">
        <v>1</v>
      </c>
      <c r="B62" s="51" t="s">
        <v>44</v>
      </c>
      <c r="C62" s="51"/>
      <c r="D62" s="52"/>
      <c r="E62" s="52"/>
      <c r="F62" s="52"/>
      <c r="G62" s="52"/>
      <c r="H62" s="52"/>
      <c r="I62" s="52"/>
    </row>
    <row r="63" spans="1:9" x14ac:dyDescent="0.2">
      <c r="A63" s="141">
        <v>2</v>
      </c>
      <c r="B63" s="54" t="s">
        <v>45</v>
      </c>
      <c r="C63" s="54"/>
      <c r="D63" s="52"/>
      <c r="E63" s="52"/>
      <c r="F63" s="52"/>
      <c r="G63" s="52"/>
      <c r="H63" s="52"/>
      <c r="I63" s="52"/>
    </row>
    <row r="64" spans="1:9" x14ac:dyDescent="0.2">
      <c r="A64" s="141">
        <v>3</v>
      </c>
      <c r="B64" s="54" t="s">
        <v>45</v>
      </c>
      <c r="C64" s="54"/>
      <c r="D64" s="52"/>
      <c r="E64" s="52"/>
      <c r="F64" s="52"/>
      <c r="G64" s="52"/>
      <c r="H64" s="52"/>
      <c r="I64" s="52"/>
    </row>
    <row r="65" spans="1:9" ht="27.75" customHeight="1" x14ac:dyDescent="0.2">
      <c r="A65" s="142">
        <v>4</v>
      </c>
      <c r="B65" s="137" t="s">
        <v>46</v>
      </c>
      <c r="C65" s="137"/>
      <c r="D65" s="137"/>
      <c r="E65" s="137"/>
      <c r="F65" s="137"/>
      <c r="G65" s="137"/>
      <c r="H65" s="137"/>
      <c r="I65" s="41"/>
    </row>
    <row r="66" spans="1:9" x14ac:dyDescent="0.2">
      <c r="A66" s="141">
        <v>5</v>
      </c>
      <c r="B66" s="54" t="s">
        <v>47</v>
      </c>
      <c r="C66" s="54"/>
      <c r="D66" s="52"/>
      <c r="E66" s="52"/>
      <c r="F66" s="52"/>
      <c r="G66" s="52"/>
      <c r="H66" s="52"/>
      <c r="I66" s="52"/>
    </row>
    <row r="67" spans="1:9" ht="51.75" customHeight="1" x14ac:dyDescent="0.2">
      <c r="A67" s="142">
        <v>6</v>
      </c>
      <c r="B67" s="137" t="s">
        <v>48</v>
      </c>
      <c r="C67" s="137"/>
      <c r="D67" s="137"/>
      <c r="E67" s="137"/>
      <c r="F67" s="137"/>
      <c r="G67" s="137"/>
      <c r="H67" s="137"/>
      <c r="I67" s="41"/>
    </row>
    <row r="68" spans="1:9" ht="37.5" customHeight="1" x14ac:dyDescent="0.2">
      <c r="A68" s="142">
        <v>7</v>
      </c>
      <c r="B68" s="137" t="s">
        <v>49</v>
      </c>
      <c r="C68" s="137"/>
      <c r="D68" s="137"/>
      <c r="E68" s="137"/>
      <c r="F68" s="137"/>
      <c r="G68" s="137"/>
      <c r="H68" s="137"/>
      <c r="I68" s="41"/>
    </row>
    <row r="69" spans="1:9" x14ac:dyDescent="0.2">
      <c r="B69" s="44"/>
      <c r="C69" s="44"/>
      <c r="D69" s="44"/>
      <c r="E69" s="44"/>
      <c r="F69" s="44"/>
      <c r="G69" s="44"/>
      <c r="H69" s="44"/>
      <c r="I69" s="43"/>
    </row>
    <row r="70" spans="1:9" ht="14.25" x14ac:dyDescent="0.2">
      <c r="B70" s="131" t="s">
        <v>34</v>
      </c>
      <c r="C70" s="44"/>
      <c r="D70" s="44"/>
      <c r="E70" s="44"/>
      <c r="F70" s="44"/>
      <c r="G70" s="44"/>
      <c r="H70" s="44"/>
      <c r="I70" s="43"/>
    </row>
    <row r="71" spans="1:9" x14ac:dyDescent="0.2">
      <c r="B71" s="44"/>
      <c r="C71" s="44"/>
      <c r="D71" s="44"/>
      <c r="E71" s="44"/>
      <c r="F71" s="44"/>
      <c r="G71" s="44"/>
      <c r="H71" s="44"/>
      <c r="I71" s="43"/>
    </row>
    <row r="72" spans="1:9" x14ac:dyDescent="0.2">
      <c r="B72" s="44"/>
      <c r="C72" s="44"/>
      <c r="D72" s="44"/>
      <c r="E72" s="44"/>
      <c r="F72" s="44"/>
      <c r="G72" s="44"/>
      <c r="H72" s="44"/>
      <c r="I72" s="43"/>
    </row>
    <row r="73" spans="1:9" x14ac:dyDescent="0.2">
      <c r="B73" s="44"/>
      <c r="C73" s="44"/>
      <c r="D73" s="44"/>
      <c r="E73" s="44"/>
      <c r="F73" s="44"/>
      <c r="G73" s="44"/>
      <c r="H73" s="44"/>
      <c r="I73" s="43"/>
    </row>
  </sheetData>
  <mergeCells count="7">
    <mergeCell ref="B68:H68"/>
    <mergeCell ref="B1:H1"/>
    <mergeCell ref="B2:H2"/>
    <mergeCell ref="B3:H3"/>
    <mergeCell ref="B55:H55"/>
    <mergeCell ref="B65:H65"/>
    <mergeCell ref="B67:H67"/>
  </mergeCells>
  <pageMargins left="0.7" right="0.7" top="0.75" bottom="0.25" header="0.3" footer="0.25"/>
  <pageSetup scale="60" orientation="portrait" r:id="rId1"/>
  <headerFooter>
    <oddFooter xml:space="preserve">&amp;R&amp;8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75"/>
  <sheetViews>
    <sheetView tabSelected="1" topLeftCell="A43" zoomScale="85" zoomScaleNormal="85" workbookViewId="0">
      <selection activeCell="D66" sqref="D66"/>
    </sheetView>
  </sheetViews>
  <sheetFormatPr defaultColWidth="9.140625" defaultRowHeight="12.75" x14ac:dyDescent="0.2"/>
  <cols>
    <col min="1" max="1" width="9.140625" style="79"/>
    <col min="2" max="2" width="13.140625" style="78" customWidth="1"/>
    <col min="3" max="3" width="15.28515625" style="78" customWidth="1"/>
    <col min="4" max="4" width="18.140625" style="78" customWidth="1"/>
    <col min="5" max="5" width="18.85546875" style="78" customWidth="1"/>
    <col min="6" max="6" width="21" style="78" customWidth="1"/>
    <col min="7" max="7" width="20.42578125" style="78" customWidth="1"/>
    <col min="8" max="8" width="23.140625" style="78" customWidth="1"/>
    <col min="9" max="9" width="14.5703125" style="79" customWidth="1"/>
    <col min="10" max="16384" width="9.140625" style="79"/>
  </cols>
  <sheetData>
    <row r="1" spans="1:9" s="136" customFormat="1" ht="18" customHeight="1" x14ac:dyDescent="0.25">
      <c r="B1" s="138" t="s">
        <v>25</v>
      </c>
      <c r="C1" s="138"/>
      <c r="D1" s="138"/>
      <c r="E1" s="138"/>
      <c r="F1" s="138"/>
      <c r="G1" s="138"/>
      <c r="H1" s="138"/>
      <c r="I1" s="76"/>
    </row>
    <row r="2" spans="1:9" s="136" customFormat="1" ht="18" customHeight="1" x14ac:dyDescent="0.25">
      <c r="B2" s="138" t="s">
        <v>37</v>
      </c>
      <c r="C2" s="138"/>
      <c r="D2" s="138"/>
      <c r="E2" s="138"/>
      <c r="F2" s="138"/>
      <c r="G2" s="138"/>
      <c r="H2" s="138"/>
      <c r="I2" s="76"/>
    </row>
    <row r="3" spans="1:9" s="4" customFormat="1" ht="20.25" x14ac:dyDescent="0.3">
      <c r="B3" s="138"/>
      <c r="C3" s="138"/>
      <c r="D3" s="138"/>
      <c r="E3" s="138"/>
      <c r="F3" s="138"/>
      <c r="G3" s="138"/>
      <c r="H3" s="138"/>
      <c r="I3" s="77"/>
    </row>
    <row r="4" spans="1:9" s="4" customFormat="1" ht="15.75" x14ac:dyDescent="0.25">
      <c r="A4" s="5"/>
      <c r="B4" s="5" t="s">
        <v>8</v>
      </c>
      <c r="D4" s="6"/>
      <c r="E4" s="6"/>
      <c r="F4" s="6"/>
      <c r="G4" s="7"/>
    </row>
    <row r="5" spans="1:9" s="4" customFormat="1" ht="15.75" x14ac:dyDescent="0.25">
      <c r="B5" s="5"/>
      <c r="D5" s="5"/>
      <c r="E5" s="5"/>
      <c r="F5" s="5"/>
    </row>
    <row r="6" spans="1:9" s="4" customFormat="1" ht="15.75" x14ac:dyDescent="0.25">
      <c r="B6" s="8" t="s">
        <v>9</v>
      </c>
      <c r="D6" s="9" t="s">
        <v>10</v>
      </c>
      <c r="E6" s="9"/>
      <c r="F6" s="9"/>
      <c r="G6" s="10"/>
    </row>
    <row r="7" spans="1:9" s="4" customFormat="1" ht="15.75" x14ac:dyDescent="0.25">
      <c r="B7" s="8"/>
      <c r="D7" s="132"/>
      <c r="E7" s="132"/>
      <c r="F7" s="132"/>
      <c r="G7" s="133"/>
    </row>
    <row r="8" spans="1:9" s="4" customFormat="1" ht="15.75" x14ac:dyDescent="0.25">
      <c r="D8" s="132"/>
      <c r="E8" s="132"/>
      <c r="F8" s="132"/>
      <c r="G8" s="133"/>
    </row>
    <row r="9" spans="1:9" ht="13.5" thickBot="1" x14ac:dyDescent="0.25">
      <c r="B9" s="59"/>
      <c r="C9" s="55" t="s">
        <v>27</v>
      </c>
    </row>
    <row r="10" spans="1:9" s="82" customFormat="1" ht="60" thickBot="1" x14ac:dyDescent="0.25">
      <c r="B10" s="14" t="s">
        <v>24</v>
      </c>
      <c r="C10" s="80" t="s">
        <v>38</v>
      </c>
      <c r="D10" s="80" t="s">
        <v>39</v>
      </c>
      <c r="E10" s="80" t="s">
        <v>40</v>
      </c>
      <c r="F10" s="80" t="s">
        <v>41</v>
      </c>
      <c r="G10" s="80" t="s">
        <v>42</v>
      </c>
      <c r="H10" s="81" t="s">
        <v>43</v>
      </c>
    </row>
    <row r="11" spans="1:9" s="88" customFormat="1" ht="15" x14ac:dyDescent="0.2">
      <c r="B11" s="83" t="s">
        <v>11</v>
      </c>
      <c r="C11" s="84"/>
      <c r="D11" s="84"/>
      <c r="E11" s="85" t="s">
        <v>12</v>
      </c>
      <c r="F11" s="85" t="s">
        <v>13</v>
      </c>
      <c r="G11" s="86">
        <v>1000000</v>
      </c>
      <c r="H11" s="87">
        <v>100000</v>
      </c>
    </row>
    <row r="12" spans="1:9" s="88" customFormat="1" ht="15" x14ac:dyDescent="0.2">
      <c r="B12" s="89" t="s">
        <v>14</v>
      </c>
      <c r="C12" s="90"/>
      <c r="D12" s="90"/>
      <c r="E12" s="91" t="s">
        <v>15</v>
      </c>
      <c r="F12" s="91" t="s">
        <v>16</v>
      </c>
      <c r="G12" s="92">
        <v>2000000</v>
      </c>
      <c r="H12" s="93">
        <v>200000</v>
      </c>
    </row>
    <row r="13" spans="1:9" s="88" customFormat="1" ht="15" x14ac:dyDescent="0.2">
      <c r="B13" s="89" t="s">
        <v>17</v>
      </c>
      <c r="C13" s="90"/>
      <c r="D13" s="90"/>
      <c r="E13" s="91" t="s">
        <v>18</v>
      </c>
      <c r="F13" s="91" t="s">
        <v>13</v>
      </c>
      <c r="G13" s="92">
        <v>3000000</v>
      </c>
      <c r="H13" s="93">
        <v>100000</v>
      </c>
    </row>
    <row r="14" spans="1:9" s="88" customFormat="1" ht="15" x14ac:dyDescent="0.2">
      <c r="B14" s="89" t="s">
        <v>19</v>
      </c>
      <c r="C14" s="90"/>
      <c r="D14" s="90"/>
      <c r="E14" s="91" t="s">
        <v>20</v>
      </c>
      <c r="F14" s="91" t="s">
        <v>16</v>
      </c>
      <c r="G14" s="92">
        <v>10000000</v>
      </c>
      <c r="H14" s="93">
        <v>1000000</v>
      </c>
    </row>
    <row r="15" spans="1:9" s="88" customFormat="1" ht="15" x14ac:dyDescent="0.2">
      <c r="B15" s="89" t="s">
        <v>21</v>
      </c>
      <c r="C15" s="90"/>
      <c r="D15" s="90"/>
      <c r="E15" s="91" t="s">
        <v>23</v>
      </c>
      <c r="F15" s="91" t="s">
        <v>16</v>
      </c>
      <c r="G15" s="92">
        <v>50000</v>
      </c>
      <c r="H15" s="93">
        <v>500</v>
      </c>
    </row>
    <row r="16" spans="1:9" s="88" customFormat="1" ht="15" x14ac:dyDescent="0.2">
      <c r="B16" s="89" t="s">
        <v>22</v>
      </c>
      <c r="C16" s="90"/>
      <c r="D16" s="90"/>
      <c r="E16" s="91" t="s">
        <v>12</v>
      </c>
      <c r="F16" s="91" t="s">
        <v>13</v>
      </c>
      <c r="G16" s="92">
        <v>1500000</v>
      </c>
      <c r="H16" s="93">
        <v>100000</v>
      </c>
    </row>
    <row r="17" spans="2:8" s="88" customFormat="1" ht="15" x14ac:dyDescent="0.2">
      <c r="B17" s="89"/>
      <c r="C17" s="90"/>
      <c r="D17" s="90"/>
      <c r="E17" s="91"/>
      <c r="F17" s="91"/>
      <c r="G17" s="92"/>
      <c r="H17" s="93"/>
    </row>
    <row r="18" spans="2:8" s="88" customFormat="1" ht="15" x14ac:dyDescent="0.2">
      <c r="B18" s="89"/>
      <c r="C18" s="90"/>
      <c r="D18" s="90"/>
      <c r="E18" s="91"/>
      <c r="F18" s="91"/>
      <c r="G18" s="92"/>
      <c r="H18" s="93"/>
    </row>
    <row r="19" spans="2:8" s="88" customFormat="1" ht="15" x14ac:dyDescent="0.2">
      <c r="B19" s="89"/>
      <c r="C19" s="90"/>
      <c r="D19" s="90"/>
      <c r="E19" s="91"/>
      <c r="F19" s="91"/>
      <c r="G19" s="92"/>
      <c r="H19" s="93"/>
    </row>
    <row r="20" spans="2:8" s="88" customFormat="1" ht="15" x14ac:dyDescent="0.2">
      <c r="B20" s="89"/>
      <c r="C20" s="90"/>
      <c r="D20" s="90"/>
      <c r="E20" s="91"/>
      <c r="F20" s="91"/>
      <c r="G20" s="92"/>
      <c r="H20" s="93"/>
    </row>
    <row r="21" spans="2:8" s="88" customFormat="1" ht="15" x14ac:dyDescent="0.2">
      <c r="B21" s="89"/>
      <c r="C21" s="90"/>
      <c r="D21" s="90"/>
      <c r="E21" s="91"/>
      <c r="F21" s="91"/>
      <c r="G21" s="92"/>
      <c r="H21" s="93"/>
    </row>
    <row r="22" spans="2:8" s="88" customFormat="1" ht="15" x14ac:dyDescent="0.2">
      <c r="B22" s="89"/>
      <c r="C22" s="90"/>
      <c r="D22" s="90"/>
      <c r="E22" s="91"/>
      <c r="F22" s="91"/>
      <c r="G22" s="92"/>
      <c r="H22" s="93"/>
    </row>
    <row r="23" spans="2:8" s="88" customFormat="1" ht="15" x14ac:dyDescent="0.2">
      <c r="B23" s="89"/>
      <c r="C23" s="90"/>
      <c r="D23" s="90"/>
      <c r="E23" s="91"/>
      <c r="F23" s="91"/>
      <c r="G23" s="92"/>
      <c r="H23" s="93"/>
    </row>
    <row r="24" spans="2:8" s="88" customFormat="1" ht="15" x14ac:dyDescent="0.2">
      <c r="B24" s="89"/>
      <c r="C24" s="90"/>
      <c r="D24" s="90"/>
      <c r="E24" s="91"/>
      <c r="F24" s="91"/>
      <c r="G24" s="92"/>
      <c r="H24" s="93"/>
    </row>
    <row r="25" spans="2:8" s="88" customFormat="1" ht="15" x14ac:dyDescent="0.2">
      <c r="B25" s="89"/>
      <c r="C25" s="90"/>
      <c r="D25" s="90"/>
      <c r="E25" s="91"/>
      <c r="F25" s="91"/>
      <c r="G25" s="92"/>
      <c r="H25" s="93"/>
    </row>
    <row r="26" spans="2:8" s="88" customFormat="1" ht="15" x14ac:dyDescent="0.2">
      <c r="B26" s="89"/>
      <c r="C26" s="90"/>
      <c r="D26" s="90"/>
      <c r="E26" s="91"/>
      <c r="F26" s="91"/>
      <c r="G26" s="92"/>
      <c r="H26" s="93"/>
    </row>
    <row r="27" spans="2:8" s="88" customFormat="1" ht="15" x14ac:dyDescent="0.2">
      <c r="B27" s="89"/>
      <c r="C27" s="90"/>
      <c r="D27" s="90"/>
      <c r="E27" s="91"/>
      <c r="F27" s="91"/>
      <c r="G27" s="92"/>
      <c r="H27" s="93"/>
    </row>
    <row r="28" spans="2:8" s="88" customFormat="1" ht="15" x14ac:dyDescent="0.2">
      <c r="B28" s="89"/>
      <c r="C28" s="90"/>
      <c r="D28" s="90"/>
      <c r="E28" s="91"/>
      <c r="F28" s="91"/>
      <c r="G28" s="92"/>
      <c r="H28" s="93"/>
    </row>
    <row r="29" spans="2:8" s="88" customFormat="1" ht="15" x14ac:dyDescent="0.2">
      <c r="B29" s="89"/>
      <c r="C29" s="90"/>
      <c r="D29" s="90"/>
      <c r="E29" s="91"/>
      <c r="F29" s="91"/>
      <c r="G29" s="92"/>
      <c r="H29" s="93"/>
    </row>
    <row r="30" spans="2:8" s="88" customFormat="1" ht="15" x14ac:dyDescent="0.2">
      <c r="B30" s="89"/>
      <c r="C30" s="90"/>
      <c r="D30" s="90"/>
      <c r="E30" s="91"/>
      <c r="F30" s="91"/>
      <c r="G30" s="92"/>
      <c r="H30" s="93"/>
    </row>
    <row r="31" spans="2:8" s="88" customFormat="1" ht="15" x14ac:dyDescent="0.2">
      <c r="B31" s="89"/>
      <c r="C31" s="90"/>
      <c r="D31" s="90"/>
      <c r="E31" s="91"/>
      <c r="F31" s="91"/>
      <c r="G31" s="92"/>
      <c r="H31" s="93"/>
    </row>
    <row r="32" spans="2:8" s="88" customFormat="1" ht="15" x14ac:dyDescent="0.2">
      <c r="B32" s="89"/>
      <c r="C32" s="90"/>
      <c r="D32" s="90"/>
      <c r="E32" s="91"/>
      <c r="F32" s="91"/>
      <c r="G32" s="92"/>
      <c r="H32" s="93"/>
    </row>
    <row r="33" spans="2:8" s="88" customFormat="1" ht="15" x14ac:dyDescent="0.2">
      <c r="B33" s="89"/>
      <c r="C33" s="90"/>
      <c r="D33" s="90"/>
      <c r="E33" s="91"/>
      <c r="F33" s="91"/>
      <c r="G33" s="92"/>
      <c r="H33" s="93"/>
    </row>
    <row r="34" spans="2:8" s="88" customFormat="1" ht="15" x14ac:dyDescent="0.2">
      <c r="B34" s="89"/>
      <c r="C34" s="90"/>
      <c r="D34" s="90"/>
      <c r="E34" s="91"/>
      <c r="F34" s="91"/>
      <c r="G34" s="92"/>
      <c r="H34" s="93"/>
    </row>
    <row r="35" spans="2:8" s="88" customFormat="1" ht="15" x14ac:dyDescent="0.2">
      <c r="B35" s="89"/>
      <c r="C35" s="90"/>
      <c r="D35" s="90"/>
      <c r="E35" s="91"/>
      <c r="F35" s="91"/>
      <c r="G35" s="92"/>
      <c r="H35" s="93"/>
    </row>
    <row r="36" spans="2:8" s="88" customFormat="1" ht="15" x14ac:dyDescent="0.2">
      <c r="B36" s="89"/>
      <c r="C36" s="90"/>
      <c r="D36" s="90"/>
      <c r="E36" s="91"/>
      <c r="F36" s="91"/>
      <c r="G36" s="92"/>
      <c r="H36" s="93"/>
    </row>
    <row r="37" spans="2:8" s="88" customFormat="1" ht="15" x14ac:dyDescent="0.2">
      <c r="B37" s="89"/>
      <c r="C37" s="90"/>
      <c r="D37" s="90"/>
      <c r="E37" s="91"/>
      <c r="F37" s="91"/>
      <c r="G37" s="92"/>
      <c r="H37" s="93"/>
    </row>
    <row r="38" spans="2:8" s="88" customFormat="1" ht="15" x14ac:dyDescent="0.2">
      <c r="B38" s="89"/>
      <c r="C38" s="90"/>
      <c r="D38" s="90"/>
      <c r="E38" s="91"/>
      <c r="F38" s="91"/>
      <c r="G38" s="92"/>
      <c r="H38" s="93"/>
    </row>
    <row r="39" spans="2:8" s="88" customFormat="1" ht="15" x14ac:dyDescent="0.2">
      <c r="B39" s="89"/>
      <c r="C39" s="90"/>
      <c r="D39" s="90"/>
      <c r="E39" s="91"/>
      <c r="F39" s="91"/>
      <c r="G39" s="92"/>
      <c r="H39" s="93"/>
    </row>
    <row r="40" spans="2:8" s="88" customFormat="1" ht="15" x14ac:dyDescent="0.2">
      <c r="B40" s="89"/>
      <c r="C40" s="90"/>
      <c r="D40" s="90"/>
      <c r="E40" s="91"/>
      <c r="F40" s="91"/>
      <c r="G40" s="92"/>
      <c r="H40" s="93"/>
    </row>
    <row r="41" spans="2:8" s="88" customFormat="1" ht="15" x14ac:dyDescent="0.2">
      <c r="B41" s="89"/>
      <c r="C41" s="90"/>
      <c r="D41" s="90"/>
      <c r="E41" s="91"/>
      <c r="F41" s="91"/>
      <c r="G41" s="92"/>
      <c r="H41" s="93"/>
    </row>
    <row r="42" spans="2:8" s="88" customFormat="1" ht="15" x14ac:dyDescent="0.2">
      <c r="B42" s="89"/>
      <c r="C42" s="90"/>
      <c r="D42" s="90"/>
      <c r="E42" s="91"/>
      <c r="F42" s="91"/>
      <c r="G42" s="92"/>
      <c r="H42" s="93"/>
    </row>
    <row r="43" spans="2:8" s="88" customFormat="1" ht="15.75" thickBot="1" x14ac:dyDescent="0.25">
      <c r="B43" s="94"/>
      <c r="C43" s="95"/>
      <c r="D43" s="95"/>
      <c r="E43" s="96"/>
      <c r="F43" s="96"/>
      <c r="G43" s="97"/>
      <c r="H43" s="98"/>
    </row>
    <row r="44" spans="2:8" s="103" customFormat="1" ht="30" x14ac:dyDescent="0.2">
      <c r="B44" s="99" t="s">
        <v>0</v>
      </c>
      <c r="C44" s="100"/>
      <c r="D44" s="100"/>
      <c r="E44" s="56" t="s">
        <v>28</v>
      </c>
      <c r="F44" s="100"/>
      <c r="G44" s="101">
        <f>SUMIFS($G$11:$G$43,$E$11:$E$43,"pc")</f>
        <v>2500000</v>
      </c>
      <c r="H44" s="102">
        <f>SUMIFS($G$11:$G$43,$E$11:$E$43,"pc")</f>
        <v>2500000</v>
      </c>
    </row>
    <row r="45" spans="2:8" s="103" customFormat="1" ht="30" x14ac:dyDescent="0.2">
      <c r="B45" s="104" t="s">
        <v>0</v>
      </c>
      <c r="C45" s="105"/>
      <c r="D45" s="105"/>
      <c r="E45" s="57" t="s">
        <v>29</v>
      </c>
      <c r="F45" s="105"/>
      <c r="G45" s="106">
        <f>SUMIFS($G$11:$G$43,$E$11:$E$43,"pB")</f>
        <v>2000000</v>
      </c>
      <c r="H45" s="107">
        <f>SUMIFS($G$11:$G$43,$E$11:$E$43,"pB")</f>
        <v>2000000</v>
      </c>
    </row>
    <row r="46" spans="2:8" s="103" customFormat="1" ht="30" x14ac:dyDescent="0.2">
      <c r="B46" s="104" t="s">
        <v>0</v>
      </c>
      <c r="C46" s="105"/>
      <c r="D46" s="105"/>
      <c r="E46" s="57" t="s">
        <v>30</v>
      </c>
      <c r="F46" s="105"/>
      <c r="G46" s="106">
        <f>SUMIFS($G$11:$G$43,$E$11:$E$43,"BE")</f>
        <v>3000000</v>
      </c>
      <c r="H46" s="107">
        <f>SUMIFS($G$11:$G$43,$E$11:$E$43,"BE")</f>
        <v>3000000</v>
      </c>
    </row>
    <row r="47" spans="2:8" s="103" customFormat="1" ht="15" x14ac:dyDescent="0.2">
      <c r="B47" s="104" t="s">
        <v>0</v>
      </c>
      <c r="C47" s="105"/>
      <c r="D47" s="105"/>
      <c r="E47" s="57" t="s">
        <v>31</v>
      </c>
      <c r="F47" s="105"/>
      <c r="G47" s="106">
        <f>SUMIFS($G$11:$G$43,$E$11:$E$43,"SS")</f>
        <v>10000000</v>
      </c>
      <c r="H47" s="107">
        <f>SUMIFS($G$11:$G$43,$E$11:$E$43,"SS")</f>
        <v>10000000</v>
      </c>
    </row>
    <row r="48" spans="2:8" s="103" customFormat="1" ht="15" x14ac:dyDescent="0.2">
      <c r="B48" s="104" t="s">
        <v>0</v>
      </c>
      <c r="C48" s="105"/>
      <c r="D48" s="105"/>
      <c r="E48" s="57" t="s">
        <v>32</v>
      </c>
      <c r="F48" s="105"/>
      <c r="G48" s="106">
        <f>SUMIFS($G$11:$G$43,$E$11:$E$43,"SR")</f>
        <v>0</v>
      </c>
      <c r="H48" s="107">
        <f>SUMIFS($G$11:$G$43,$E$11:$E$43,"SR")</f>
        <v>0</v>
      </c>
    </row>
    <row r="49" spans="1:11" s="103" customFormat="1" ht="45.75" thickBot="1" x14ac:dyDescent="0.25">
      <c r="B49" s="108" t="s">
        <v>0</v>
      </c>
      <c r="C49" s="109"/>
      <c r="D49" s="109"/>
      <c r="E49" s="58" t="s">
        <v>33</v>
      </c>
      <c r="F49" s="109"/>
      <c r="G49" s="110">
        <f>SUMIFS($G$11:$G$43,$E$11:$E$43,"cP")</f>
        <v>50000</v>
      </c>
      <c r="H49" s="111">
        <f>SUMIFS($G$11:$G$43,$E$11:$E$43,"cP")</f>
        <v>50000</v>
      </c>
    </row>
    <row r="50" spans="1:11" s="88" customFormat="1" ht="15.75" thickBot="1" x14ac:dyDescent="0.3">
      <c r="B50" s="112" t="s">
        <v>1</v>
      </c>
      <c r="C50" s="113"/>
      <c r="D50" s="113"/>
      <c r="E50" s="113"/>
      <c r="F50" s="113"/>
      <c r="G50" s="114">
        <f>SUM(G44:G49)</f>
        <v>17550000</v>
      </c>
      <c r="H50" s="115">
        <f>SUM(H44:H49)</f>
        <v>17550000</v>
      </c>
    </row>
    <row r="51" spans="1:11" s="103" customFormat="1" ht="15.75" thickBot="1" x14ac:dyDescent="0.3">
      <c r="B51" s="116" t="s">
        <v>3</v>
      </c>
      <c r="C51" s="117"/>
      <c r="D51" s="117"/>
      <c r="E51" s="117"/>
      <c r="F51" s="117"/>
      <c r="G51" s="118">
        <v>100000000</v>
      </c>
      <c r="H51" s="119"/>
    </row>
    <row r="52" spans="1:11" s="103" customFormat="1" ht="30.75" thickBot="1" x14ac:dyDescent="0.3">
      <c r="B52" s="120" t="s">
        <v>2</v>
      </c>
      <c r="C52" s="121"/>
      <c r="D52" s="121"/>
      <c r="E52" s="121"/>
      <c r="F52" s="121"/>
      <c r="G52" s="122">
        <f>IFERROR(G50/G51,"")</f>
        <v>0.17549999999999999</v>
      </c>
      <c r="H52" s="123" t="s">
        <v>26</v>
      </c>
    </row>
    <row r="55" spans="1:11" ht="31.5" customHeight="1" x14ac:dyDescent="0.2">
      <c r="B55" s="140" t="s">
        <v>4</v>
      </c>
      <c r="C55" s="140"/>
      <c r="D55" s="140"/>
      <c r="E55" s="140"/>
      <c r="F55" s="140"/>
      <c r="G55" s="140"/>
      <c r="H55" s="140"/>
      <c r="I55" s="124"/>
    </row>
    <row r="58" spans="1:11" x14ac:dyDescent="0.2">
      <c r="B58" s="125"/>
      <c r="C58" s="125"/>
      <c r="D58" s="125"/>
      <c r="E58" s="126"/>
      <c r="F58" s="125"/>
      <c r="G58" s="125"/>
      <c r="H58" s="126"/>
      <c r="I58" s="127"/>
    </row>
    <row r="59" spans="1:11" x14ac:dyDescent="0.2">
      <c r="B59" s="128" t="s">
        <v>6</v>
      </c>
      <c r="F59" s="78" t="s">
        <v>7</v>
      </c>
    </row>
    <row r="61" spans="1:11" x14ac:dyDescent="0.2">
      <c r="B61" s="148" t="s">
        <v>5</v>
      </c>
      <c r="C61" s="129"/>
      <c r="D61" s="129"/>
      <c r="E61" s="129"/>
      <c r="F61" s="129"/>
      <c r="G61" s="129"/>
      <c r="H61" s="129"/>
      <c r="I61" s="130"/>
    </row>
    <row r="62" spans="1:11" s="134" customFormat="1" ht="12" x14ac:dyDescent="0.2">
      <c r="A62" s="144">
        <v>1</v>
      </c>
      <c r="B62" s="51" t="s">
        <v>50</v>
      </c>
      <c r="C62" s="51"/>
      <c r="D62" s="52"/>
      <c r="E62" s="52"/>
      <c r="F62" s="52"/>
      <c r="G62" s="52"/>
      <c r="H62" s="52"/>
      <c r="I62" s="52"/>
      <c r="J62" s="52"/>
      <c r="K62" s="53"/>
    </row>
    <row r="63" spans="1:11" s="134" customFormat="1" ht="12" x14ac:dyDescent="0.2">
      <c r="A63" s="144">
        <v>2</v>
      </c>
      <c r="B63" s="54" t="s">
        <v>45</v>
      </c>
      <c r="C63" s="54"/>
      <c r="D63" s="52"/>
      <c r="E63" s="52"/>
      <c r="F63" s="52"/>
      <c r="G63" s="52"/>
      <c r="H63" s="52"/>
      <c r="I63" s="52"/>
      <c r="J63" s="52"/>
      <c r="K63" s="53"/>
    </row>
    <row r="64" spans="1:11" s="134" customFormat="1" ht="12" x14ac:dyDescent="0.2">
      <c r="A64" s="144">
        <v>3</v>
      </c>
      <c r="B64" s="54" t="s">
        <v>51</v>
      </c>
      <c r="C64" s="54"/>
      <c r="D64" s="52"/>
      <c r="E64" s="52"/>
      <c r="F64" s="52"/>
      <c r="G64" s="52"/>
      <c r="H64" s="52"/>
      <c r="I64" s="52"/>
      <c r="J64" s="52"/>
      <c r="K64" s="53"/>
    </row>
    <row r="65" spans="1:11" s="134" customFormat="1" ht="27" customHeight="1" x14ac:dyDescent="0.2">
      <c r="A65" s="145">
        <v>4</v>
      </c>
      <c r="B65" s="137" t="s">
        <v>46</v>
      </c>
      <c r="C65" s="137"/>
      <c r="D65" s="137"/>
      <c r="E65" s="137"/>
      <c r="F65" s="137"/>
      <c r="G65" s="137"/>
      <c r="H65" s="137"/>
      <c r="I65" s="41"/>
      <c r="J65" s="41"/>
      <c r="K65" s="41"/>
    </row>
    <row r="66" spans="1:11" s="134" customFormat="1" ht="12" x14ac:dyDescent="0.2">
      <c r="A66" s="144">
        <v>5</v>
      </c>
      <c r="B66" s="54" t="s">
        <v>47</v>
      </c>
      <c r="C66" s="54"/>
      <c r="D66" s="52"/>
      <c r="E66" s="52"/>
      <c r="F66" s="52"/>
      <c r="G66" s="52"/>
      <c r="H66" s="52"/>
      <c r="I66" s="52"/>
      <c r="J66" s="52"/>
      <c r="K66" s="53"/>
    </row>
    <row r="67" spans="1:11" s="135" customFormat="1" ht="52.5" customHeight="1" x14ac:dyDescent="0.2">
      <c r="A67" s="146">
        <v>6</v>
      </c>
      <c r="B67" s="137" t="s">
        <v>48</v>
      </c>
      <c r="C67" s="137"/>
      <c r="D67" s="137"/>
      <c r="E67" s="137"/>
      <c r="F67" s="137"/>
      <c r="G67" s="137"/>
      <c r="H67" s="137"/>
      <c r="I67" s="41"/>
      <c r="J67" s="41"/>
      <c r="K67" s="41"/>
    </row>
    <row r="68" spans="1:11" ht="44.25" customHeight="1" x14ac:dyDescent="0.2">
      <c r="A68" s="147">
        <v>7</v>
      </c>
      <c r="B68" s="137" t="s">
        <v>49</v>
      </c>
      <c r="C68" s="137"/>
      <c r="D68" s="137"/>
      <c r="E68" s="137"/>
      <c r="F68" s="137"/>
      <c r="G68" s="137"/>
      <c r="H68" s="137"/>
      <c r="I68" s="41"/>
      <c r="J68" s="41"/>
      <c r="K68" s="41"/>
    </row>
    <row r="70" spans="1:11" ht="14.25" x14ac:dyDescent="0.2">
      <c r="B70" s="131" t="s">
        <v>34</v>
      </c>
    </row>
    <row r="71" spans="1:11" ht="14.25" x14ac:dyDescent="0.2">
      <c r="B71" s="131" t="s">
        <v>35</v>
      </c>
    </row>
    <row r="75" spans="1:11" x14ac:dyDescent="0.2">
      <c r="B75" s="12"/>
    </row>
  </sheetData>
  <mergeCells count="7">
    <mergeCell ref="B68:H68"/>
    <mergeCell ref="B1:H1"/>
    <mergeCell ref="B2:H2"/>
    <mergeCell ref="B3:H3"/>
    <mergeCell ref="B55:H55"/>
    <mergeCell ref="B65:H65"/>
    <mergeCell ref="B67:H67"/>
  </mergeCells>
  <pageMargins left="0.7" right="0.7" top="0.75" bottom="0.25" header="0.3" footer="0.25"/>
  <pageSetup scale="59" orientation="portrait" r:id="rId1"/>
  <headerFooter>
    <oddFooter xml:space="preserve">&amp;R&amp;8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on_x0020_History xmlns="9a7584b9-f9d8-4a69-98e2-98533f92f99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ECF9C385122E49B7F0F835C81F8CAA" ma:contentTypeVersion="1" ma:contentTypeDescription="Create a new document." ma:contentTypeScope="" ma:versionID="b404b9c20ae3b673a647f70adc51d232">
  <xsd:schema xmlns:xsd="http://www.w3.org/2001/XMLSchema" xmlns:xs="http://www.w3.org/2001/XMLSchema" xmlns:p="http://schemas.microsoft.com/office/2006/metadata/properties" xmlns:ns2="9a7584b9-f9d8-4a69-98e2-98533f92f99d" targetNamespace="http://schemas.microsoft.com/office/2006/metadata/properties" ma:root="true" ma:fieldsID="a5989170e9a30e3b35ae1733e1f1f712" ns2:_="">
    <xsd:import namespace="9a7584b9-f9d8-4a69-98e2-98533f92f99d"/>
    <xsd:element name="properties">
      <xsd:complexType>
        <xsd:sequence>
          <xsd:element name="documentManagement">
            <xsd:complexType>
              <xsd:all>
                <xsd:element ref="ns2:Version_x0020_Hist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584b9-f9d8-4a69-98e2-98533f92f99d" elementFormDefault="qualified">
    <xsd:import namespace="http://schemas.microsoft.com/office/2006/documentManagement/types"/>
    <xsd:import namespace="http://schemas.microsoft.com/office/infopath/2007/PartnerControls"/>
    <xsd:element name="Version_x0020_History" ma:index="8" nillable="true" ma:displayName="Version History" ma:internalName="Version_x0020_History">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B8AAB4-5BC1-49FB-B299-FAB005F61323}">
  <ds:schemaRefs>
    <ds:schemaRef ds:uri="http://purl.org/dc/term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9a7584b9-f9d8-4a69-98e2-98533f92f99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938A72D-9B42-4382-AE2E-5DCB1B067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584b9-f9d8-4a69-98e2-98533f92f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146C01-DCC2-4120-BAA1-1F730F69A2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Attachment E - Cert EPD</vt:lpstr>
      <vt:lpstr>Attachment E - Example EPD</vt:lpstr>
      <vt:lpstr>Attachment E - Cert MA-DSNP</vt:lpstr>
      <vt:lpstr>Attachment E - Example MA-DSNP</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mcvarite</dc:creator>
  <cp:lastModifiedBy>Borys, Sandi</cp:lastModifiedBy>
  <cp:lastPrinted>2015-09-02T15:11:21Z</cp:lastPrinted>
  <dcterms:created xsi:type="dcterms:W3CDTF">2011-06-30T15:13:30Z</dcterms:created>
  <dcterms:modified xsi:type="dcterms:W3CDTF">2015-09-02T15:27:52Z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0x010100E5ECF9C385122E49B7F0F835C81F8CAA</vt:lpwstr>
  </property>
</Properties>
</file>