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80" windowWidth="9690" windowHeight="7290" tabRatio="598" activeTab="0"/>
  </bookViews>
  <sheets>
    <sheet name="claimsrptblank1" sheetId="1" r:id="rId1"/>
    <sheet name="claimsrptblank2" sheetId="2" r:id="rId2"/>
    <sheet name="claimswkrptblank3" sheetId="3" r:id="rId3"/>
    <sheet name="claimswkrptblank4" sheetId="4" r:id="rId4"/>
  </sheets>
  <definedNames>
    <definedName name="_xlnm.Print_Area" localSheetId="0">'claimsrptblank1'!$B$1:$M$44</definedName>
    <definedName name="_xlnm.Print_Area" localSheetId="1">'claimsrptblank2'!$A$1:$M$38</definedName>
    <definedName name="_xlnm.Print_Area" localSheetId="2">'claimswkrptblank3'!$A$1:$G$40</definedName>
    <definedName name="_xlnm.Print_Area" localSheetId="3">'claimswkrptblank4'!$A$1:$R$47</definedName>
  </definedNames>
  <calcPr fullCalcOnLoad="1"/>
</workbook>
</file>

<file path=xl/sharedStrings.xml><?xml version="1.0" encoding="utf-8"?>
<sst xmlns="http://schemas.openxmlformats.org/spreadsheetml/2006/main" count="269" uniqueCount="125">
  <si>
    <t>CLAIMS WEEKLY PRODUCTIVITY REPORT</t>
  </si>
  <si>
    <t xml:space="preserve">            CLAIMS CONTROL UNIT</t>
  </si>
  <si>
    <t>CLAIMS RECEIVED</t>
  </si>
  <si>
    <t>WEEK ENDING</t>
  </si>
  <si>
    <t>CUMULATIVE</t>
  </si>
  <si>
    <t>MAIL</t>
  </si>
  <si>
    <t>SPECIAL PROJECTS</t>
  </si>
  <si>
    <t>TOTAL MAIL</t>
  </si>
  <si>
    <t>TOTAL CLAIMS SCANNED</t>
  </si>
  <si>
    <t>TOTAL PAPER SCANNED</t>
  </si>
  <si>
    <t>DAYS</t>
  </si>
  <si>
    <t xml:space="preserve">     DAYS</t>
  </si>
  <si>
    <t>JULIAN DATES (through) (3)</t>
  </si>
  <si>
    <t>SCAN'D</t>
  </si>
  <si>
    <t xml:space="preserve">                        BACKLOG(4)</t>
  </si>
  <si>
    <t>BACKLOG</t>
  </si>
  <si>
    <t xml:space="preserve">SCAN'D </t>
  </si>
  <si>
    <t>UB-92's</t>
  </si>
  <si>
    <t>(1) Actual claims</t>
  </si>
  <si>
    <t>(2) Documents routed to other departments, e.g. Provider Registration applications, grievances, medical documentation and research.</t>
  </si>
  <si>
    <t>(3) Dates reflect calendar, e.g. 01/15/94, and Julian (015, 15th day of the calendar year)</t>
  </si>
  <si>
    <t>(4) Calendar days back logged for claims to be scanned. AHCCCS goal is no more than 3 days of backlog.</t>
  </si>
  <si>
    <t xml:space="preserve">       CLAIMS KEYING UNIT (FFS)</t>
  </si>
  <si>
    <t>Page 2 of 4</t>
  </si>
  <si>
    <t>Keyed</t>
  </si>
  <si>
    <t>Julian Date (3)</t>
  </si>
  <si>
    <t>Julian Date</t>
  </si>
  <si>
    <t>FFS CLAIMS KEYED AND</t>
  </si>
  <si>
    <t>JULIAN DATES (thru) (3)</t>
  </si>
  <si>
    <t>DAYS BACKLOGGED</t>
  </si>
  <si>
    <t>Week Ending</t>
  </si>
  <si>
    <t xml:space="preserve">Mail Room </t>
  </si>
  <si>
    <t>Goal/Days</t>
  </si>
  <si>
    <t xml:space="preserve">Incoming Mail             </t>
  </si>
  <si>
    <t>Scanning</t>
  </si>
  <si>
    <t xml:space="preserve">UB-92's          </t>
  </si>
  <si>
    <t xml:space="preserve">HCFA 1500's    </t>
  </si>
  <si>
    <t xml:space="preserve"> </t>
  </si>
  <si>
    <t xml:space="preserve">FFS Data Entry     </t>
  </si>
  <si>
    <t xml:space="preserve">UB-92's                 </t>
  </si>
  <si>
    <t xml:space="preserve">HCFA 1500's          </t>
  </si>
  <si>
    <t>(4) Calendar days back logged for claims to be keyed. AHCCCS goal is no more than 7 days of backlog.</t>
  </si>
  <si>
    <t xml:space="preserve">CLAIMS WEEKLY PRODUCTIVITY REPORT   </t>
  </si>
  <si>
    <t>Page 3 of 4</t>
  </si>
  <si>
    <t>MAINFRAME</t>
  </si>
  <si>
    <t xml:space="preserve">  HOURS</t>
  </si>
  <si>
    <t>HOURS</t>
  </si>
  <si>
    <t xml:space="preserve"> SATURDAY</t>
  </si>
  <si>
    <t xml:space="preserve"> SUNDAY</t>
  </si>
  <si>
    <t xml:space="preserve"> MONDAY</t>
  </si>
  <si>
    <t xml:space="preserve"> TUESDAY</t>
  </si>
  <si>
    <t xml:space="preserve"> WEDNESDAY</t>
  </si>
  <si>
    <t xml:space="preserve"> THURSDAY</t>
  </si>
  <si>
    <t xml:space="preserve"> FRIDAY</t>
  </si>
  <si>
    <t>TOTAL</t>
  </si>
  <si>
    <t>Photo Matrix</t>
  </si>
  <si>
    <t>SCANNING EQUIPMENT</t>
  </si>
  <si>
    <t>RESEARCH  UNIT</t>
  </si>
  <si>
    <t>Cumulative Total</t>
  </si>
  <si>
    <t>Page 4 of 4</t>
  </si>
  <si>
    <t>Claims</t>
  </si>
  <si>
    <t xml:space="preserve"> Claims</t>
  </si>
  <si>
    <t>Assignments</t>
  </si>
  <si>
    <t>Received</t>
  </si>
  <si>
    <t>Completed</t>
  </si>
  <si>
    <t>Backlg</t>
  </si>
  <si>
    <t>RESEARCH REFERRALS:</t>
  </si>
  <si>
    <t>OLA GRIEVANCES</t>
  </si>
  <si>
    <t>RECOUPMENTS</t>
  </si>
  <si>
    <t>MISC. RESEARCH</t>
  </si>
  <si>
    <t>CUSTOMER SERV. REFERRALS</t>
  </si>
  <si>
    <t>FAX/MAILED CHANGE REQUESTS</t>
  </si>
  <si>
    <t>CLAIMS STATUS REQUESTS</t>
  </si>
  <si>
    <t>CALLS RECEIVED</t>
  </si>
  <si>
    <t>CALLS ANSWERED</t>
  </si>
  <si>
    <t>OUTGOING CALLS</t>
  </si>
  <si>
    <t>CALLS ABANDONED &gt; 60 SEC.</t>
  </si>
  <si>
    <t>ABANDONMENT RATE &gt; 60 SEC.</t>
  </si>
  <si>
    <t>(B) % ECS CLAIMS</t>
  </si>
  <si>
    <t>(D) % MEDICARE CROSSOVER</t>
  </si>
  <si>
    <t xml:space="preserve">(E) % ECS CLAIMS (OVERALL) </t>
  </si>
  <si>
    <t>SUBTOTAL (PAPER CLAIMS) (d)</t>
  </si>
  <si>
    <t>ECS CLAIMS (UB-92's) (e)</t>
  </si>
  <si>
    <t>SUBTOTAL.(ECS) (h)</t>
  </si>
  <si>
    <t>MEDICARE CROSSOVER (j)</t>
  </si>
  <si>
    <t xml:space="preserve">TOTAL ECS (k) </t>
  </si>
  <si>
    <t>D % Medicare Claims = j divided by d+k</t>
  </si>
  <si>
    <t>E % ECS Claims (overall) = k divided by d+k</t>
  </si>
  <si>
    <t>(A) % FFS CLAIMS</t>
  </si>
  <si>
    <t>ECS DENTAL (m)</t>
  </si>
  <si>
    <t>Dental Form</t>
  </si>
  <si>
    <t>1500's (1)</t>
  </si>
  <si>
    <t>Total Keyed</t>
  </si>
  <si>
    <t>SBC (i)</t>
  </si>
  <si>
    <t>ECS CLAIMS (1500's) (f)</t>
  </si>
  <si>
    <t>ECS (PBM) (g)</t>
  </si>
  <si>
    <t>C % SBC Claims = i divided by d+k</t>
  </si>
  <si>
    <t>A % FFS = e+f+j+m divided by d+e+f+j+m</t>
  </si>
  <si>
    <t>B % ECS Claims = e+f+g+m divided by d+k</t>
  </si>
  <si>
    <t>1500's</t>
  </si>
  <si>
    <t>UB-92's (1) (a)</t>
  </si>
  <si>
    <t>1500's (1) (b)</t>
  </si>
  <si>
    <t>DENTAL (c)</t>
  </si>
  <si>
    <t>MISC. (2)</t>
  </si>
  <si>
    <t>RETURNED CHECKS</t>
  </si>
  <si>
    <t xml:space="preserve">(C) % SBC CLAIMS </t>
  </si>
  <si>
    <t>00/00/00 (000)</t>
  </si>
  <si>
    <t xml:space="preserve">Dental (1) </t>
  </si>
  <si>
    <t>UB-92's (1)</t>
  </si>
  <si>
    <t>00/00/00</t>
  </si>
  <si>
    <t>CUSTOMER SERVICE REFERRALS</t>
  </si>
  <si>
    <t>CALLS ABANDONED (TOTAL)</t>
  </si>
  <si>
    <t>ABANDONMENT RATE (TOTAL)</t>
  </si>
  <si>
    <t>02/03/06(034)</t>
  </si>
  <si>
    <t>02/10/06(041)</t>
  </si>
  <si>
    <t>02/17/06 (048)</t>
  </si>
  <si>
    <t>02/24/06 (055)</t>
  </si>
  <si>
    <t>02/03/06 (034)</t>
  </si>
  <si>
    <t>02/10/06 (041)</t>
  </si>
  <si>
    <t>02/10/06) (041)</t>
  </si>
  <si>
    <t>02/03/06</t>
  </si>
  <si>
    <t>02/10/06</t>
  </si>
  <si>
    <t>02/17/06</t>
  </si>
  <si>
    <t>02/24/06</t>
  </si>
  <si>
    <t>Page 1 of 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</si>
</sst>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</numFmts>
  <fonts count="19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Courier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6"/>
      <name val="Arial"/>
      <family val="2"/>
    </font>
    <font>
      <b/>
      <sz val="12"/>
      <name val="Courier"/>
      <family val="0"/>
    </font>
    <font>
      <sz val="12"/>
      <color indexed="8"/>
      <name val="Bookshelf Symbol 2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56">
    <xf numFmtId="164" fontId="0" fillId="0" borderId="0" xfId="0" applyAlignment="1">
      <alignment/>
    </xf>
    <xf numFmtId="37" fontId="4" fillId="0" borderId="0" xfId="0" applyNumberFormat="1" applyFont="1" applyAlignment="1" applyProtection="1">
      <alignment/>
      <protection/>
    </xf>
    <xf numFmtId="164" fontId="4" fillId="0" borderId="0" xfId="0" applyFont="1" applyAlignment="1" applyProtection="1">
      <alignment horizontal="left"/>
      <protection/>
    </xf>
    <xf numFmtId="164" fontId="7" fillId="0" borderId="0" xfId="0" applyFont="1" applyFill="1" applyBorder="1" applyAlignment="1" applyProtection="1">
      <alignment/>
      <protection/>
    </xf>
    <xf numFmtId="37" fontId="9" fillId="0" borderId="0" xfId="0" applyNumberFormat="1" applyFont="1" applyAlignment="1" applyProtection="1">
      <alignment/>
      <protection/>
    </xf>
    <xf numFmtId="37" fontId="10" fillId="0" borderId="0" xfId="0" applyNumberFormat="1" applyFont="1" applyAlignment="1" applyProtection="1">
      <alignment/>
      <protection/>
    </xf>
    <xf numFmtId="37" fontId="10" fillId="0" borderId="0" xfId="0" applyNumberFormat="1" applyFont="1" applyFill="1" applyAlignment="1" applyProtection="1">
      <alignment/>
      <protection/>
    </xf>
    <xf numFmtId="37" fontId="10" fillId="0" borderId="0" xfId="0" applyNumberFormat="1" applyFont="1" applyFill="1" applyAlignment="1" applyProtection="1">
      <alignment/>
      <protection/>
    </xf>
    <xf numFmtId="37" fontId="9" fillId="0" borderId="0" xfId="0" applyNumberFormat="1" applyFont="1" applyBorder="1" applyAlignment="1" applyProtection="1">
      <alignment/>
      <protection/>
    </xf>
    <xf numFmtId="164" fontId="9" fillId="0" borderId="0" xfId="0" applyFont="1" applyAlignment="1" applyProtection="1">
      <alignment horizontal="left"/>
      <protection/>
    </xf>
    <xf numFmtId="37" fontId="9" fillId="0" borderId="0" xfId="0" applyNumberFormat="1" applyFont="1" applyFill="1" applyAlignment="1" applyProtection="1">
      <alignment horizontal="center"/>
      <protection/>
    </xf>
    <xf numFmtId="37" fontId="9" fillId="0" borderId="0" xfId="0" applyNumberFormat="1" applyFont="1" applyAlignment="1" applyProtection="1">
      <alignment horizontal="right"/>
      <protection/>
    </xf>
    <xf numFmtId="37" fontId="9" fillId="0" borderId="1" xfId="0" applyNumberFormat="1" applyFont="1" applyFill="1" applyBorder="1" applyAlignment="1" applyProtection="1">
      <alignment/>
      <protection/>
    </xf>
    <xf numFmtId="37" fontId="9" fillId="0" borderId="2" xfId="0" applyNumberFormat="1" applyFont="1" applyFill="1" applyBorder="1" applyAlignment="1" applyProtection="1">
      <alignment/>
      <protection/>
    </xf>
    <xf numFmtId="37" fontId="9" fillId="0" borderId="0" xfId="0" applyNumberFormat="1" applyFont="1" applyFill="1" applyBorder="1" applyAlignment="1" applyProtection="1">
      <alignment/>
      <protection/>
    </xf>
    <xf numFmtId="37" fontId="9" fillId="0" borderId="2" xfId="0" applyNumberFormat="1" applyFont="1" applyBorder="1" applyAlignment="1" applyProtection="1">
      <alignment/>
      <protection/>
    </xf>
    <xf numFmtId="37" fontId="9" fillId="0" borderId="0" xfId="0" applyNumberFormat="1" applyFont="1" applyFill="1" applyBorder="1" applyAlignment="1" applyProtection="1">
      <alignment horizontal="center"/>
      <protection/>
    </xf>
    <xf numFmtId="37" fontId="9" fillId="0" borderId="0" xfId="0" applyNumberFormat="1" applyFont="1" applyAlignment="1" applyProtection="1">
      <alignment horizontal="center"/>
      <protection/>
    </xf>
    <xf numFmtId="164" fontId="9" fillId="0" borderId="0" xfId="0" applyFont="1" applyFill="1" applyBorder="1" applyAlignment="1" applyProtection="1">
      <alignment/>
      <protection/>
    </xf>
    <xf numFmtId="164" fontId="9" fillId="0" borderId="0" xfId="0" applyFont="1" applyFill="1" applyAlignment="1" applyProtection="1">
      <alignment/>
      <protection/>
    </xf>
    <xf numFmtId="164" fontId="9" fillId="0" borderId="0" xfId="0" applyFont="1" applyFill="1" applyAlignment="1" applyProtection="1">
      <alignment horizontal="center"/>
      <protection/>
    </xf>
    <xf numFmtId="164" fontId="9" fillId="0" borderId="1" xfId="0" applyFont="1" applyFill="1" applyBorder="1" applyAlignment="1" applyProtection="1">
      <alignment/>
      <protection/>
    </xf>
    <xf numFmtId="165" fontId="9" fillId="0" borderId="1" xfId="0" applyNumberFormat="1" applyFont="1" applyFill="1" applyBorder="1" applyAlignment="1" applyProtection="1">
      <alignment horizontal="center"/>
      <protection/>
    </xf>
    <xf numFmtId="165" fontId="9" fillId="0" borderId="0" xfId="0" applyNumberFormat="1" applyFont="1" applyFill="1" applyAlignment="1" applyProtection="1">
      <alignment horizontal="center"/>
      <protection/>
    </xf>
    <xf numFmtId="164" fontId="9" fillId="0" borderId="2" xfId="0" applyFont="1" applyFill="1" applyBorder="1" applyAlignment="1" applyProtection="1">
      <alignment/>
      <protection/>
    </xf>
    <xf numFmtId="165" fontId="9" fillId="0" borderId="2" xfId="0" applyNumberFormat="1" applyFont="1" applyFill="1" applyBorder="1" applyAlignment="1" applyProtection="1">
      <alignment horizontal="center"/>
      <protection/>
    </xf>
    <xf numFmtId="164" fontId="12" fillId="0" borderId="0" xfId="0" applyFont="1" applyFill="1" applyAlignment="1" applyProtection="1">
      <alignment horizontal="left"/>
      <protection/>
    </xf>
    <xf numFmtId="164" fontId="9" fillId="0" borderId="0" xfId="0" applyFont="1" applyFill="1" applyAlignment="1" applyProtection="1">
      <alignment horizontal="left"/>
      <protection/>
    </xf>
    <xf numFmtId="164" fontId="10" fillId="0" borderId="0" xfId="0" applyFont="1" applyFill="1" applyAlignment="1" applyProtection="1">
      <alignment/>
      <protection/>
    </xf>
    <xf numFmtId="1" fontId="10" fillId="0" borderId="0" xfId="0" applyNumberFormat="1" applyFont="1" applyFill="1" applyAlignment="1" applyProtection="1">
      <alignment horizontal="right"/>
      <protection/>
    </xf>
    <xf numFmtId="1" fontId="10" fillId="0" borderId="0" xfId="0" applyNumberFormat="1" applyFont="1" applyFill="1" applyBorder="1" applyAlignment="1" applyProtection="1">
      <alignment horizontal="right"/>
      <protection/>
    </xf>
    <xf numFmtId="1" fontId="10" fillId="0" borderId="3" xfId="0" applyNumberFormat="1" applyFont="1" applyFill="1" applyBorder="1" applyAlignment="1" applyProtection="1">
      <alignment horizontal="right"/>
      <protection/>
    </xf>
    <xf numFmtId="1" fontId="13" fillId="0" borderId="0" xfId="0" applyNumberFormat="1" applyFont="1" applyFill="1" applyAlignment="1" applyProtection="1">
      <alignment horizontal="right"/>
      <protection/>
    </xf>
    <xf numFmtId="1" fontId="10" fillId="0" borderId="0" xfId="0" applyNumberFormat="1" applyFont="1" applyFill="1" applyAlignment="1" applyProtection="1">
      <alignment/>
      <protection/>
    </xf>
    <xf numFmtId="164" fontId="10" fillId="0" borderId="1" xfId="0" applyFont="1" applyFill="1" applyBorder="1" applyAlignment="1" applyProtection="1">
      <alignment/>
      <protection/>
    </xf>
    <xf numFmtId="37" fontId="11" fillId="0" borderId="0" xfId="0" applyNumberFormat="1" applyFont="1" applyAlignment="1" applyProtection="1">
      <alignment horizontal="centerContinuous"/>
      <protection/>
    </xf>
    <xf numFmtId="37" fontId="10" fillId="0" borderId="0" xfId="0" applyNumberFormat="1" applyFont="1" applyFill="1" applyAlignment="1" applyProtection="1">
      <alignment horizontal="centerContinuous"/>
      <protection/>
    </xf>
    <xf numFmtId="37" fontId="12" fillId="0" borderId="0" xfId="0" applyNumberFormat="1" applyFont="1" applyFill="1" applyAlignment="1" applyProtection="1">
      <alignment horizontal="centerContinuous"/>
      <protection/>
    </xf>
    <xf numFmtId="37" fontId="13" fillId="0" borderId="0" xfId="0" applyNumberFormat="1" applyFont="1" applyFill="1" applyAlignment="1" applyProtection="1">
      <alignment horizontal="centerContinuous"/>
      <protection/>
    </xf>
    <xf numFmtId="1" fontId="10" fillId="0" borderId="4" xfId="0" applyNumberFormat="1" applyFont="1" applyFill="1" applyBorder="1" applyAlignment="1" applyProtection="1">
      <alignment horizontal="right"/>
      <protection/>
    </xf>
    <xf numFmtId="1" fontId="10" fillId="0" borderId="5" xfId="0" applyNumberFormat="1" applyFont="1" applyFill="1" applyBorder="1" applyAlignment="1" applyProtection="1">
      <alignment horizontal="right"/>
      <protection/>
    </xf>
    <xf numFmtId="1" fontId="10" fillId="0" borderId="6" xfId="0" applyNumberFormat="1" applyFont="1" applyFill="1" applyBorder="1" applyAlignment="1" applyProtection="1">
      <alignment horizontal="right"/>
      <protection/>
    </xf>
    <xf numFmtId="37" fontId="10" fillId="0" borderId="7" xfId="0" applyNumberFormat="1" applyFont="1" applyFill="1" applyBorder="1" applyAlignment="1" applyProtection="1">
      <alignment horizontal="centerContinuous"/>
      <protection/>
    </xf>
    <xf numFmtId="164" fontId="10" fillId="0" borderId="5" xfId="0" applyFont="1" applyFill="1" applyBorder="1" applyAlignment="1" applyProtection="1">
      <alignment horizontal="center"/>
      <protection/>
    </xf>
    <xf numFmtId="37" fontId="10" fillId="0" borderId="0" xfId="0" applyNumberFormat="1" applyFont="1" applyFill="1" applyBorder="1" applyAlignment="1" applyProtection="1">
      <alignment horizontal="center"/>
      <protection/>
    </xf>
    <xf numFmtId="37" fontId="10" fillId="0" borderId="4" xfId="0" applyNumberFormat="1" applyFont="1" applyFill="1" applyBorder="1" applyAlignment="1" applyProtection="1">
      <alignment horizontal="center"/>
      <protection/>
    </xf>
    <xf numFmtId="164" fontId="10" fillId="0" borderId="0" xfId="0" applyFont="1" applyFill="1" applyBorder="1" applyAlignment="1" applyProtection="1">
      <alignment horizontal="center"/>
      <protection/>
    </xf>
    <xf numFmtId="1" fontId="10" fillId="0" borderId="8" xfId="0" applyNumberFormat="1" applyFont="1" applyFill="1" applyBorder="1" applyAlignment="1" applyProtection="1">
      <alignment horizontal="right"/>
      <protection/>
    </xf>
    <xf numFmtId="37" fontId="4" fillId="0" borderId="9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37" fontId="7" fillId="0" borderId="0" xfId="0" applyNumberFormat="1" applyFont="1" applyFill="1" applyBorder="1" applyAlignment="1" applyProtection="1">
      <alignment/>
      <protection/>
    </xf>
    <xf numFmtId="37" fontId="7" fillId="0" borderId="9" xfId="0" applyNumberFormat="1" applyFont="1" applyFill="1" applyBorder="1" applyAlignment="1" applyProtection="1">
      <alignment/>
      <protection/>
    </xf>
    <xf numFmtId="37" fontId="4" fillId="0" borderId="0" xfId="0" applyNumberFormat="1" applyFont="1" applyAlignment="1" applyProtection="1">
      <alignment/>
      <protection locked="0"/>
    </xf>
    <xf numFmtId="37" fontId="4" fillId="0" borderId="9" xfId="0" applyNumberFormat="1" applyFont="1" applyBorder="1" applyAlignment="1" applyProtection="1">
      <alignment/>
      <protection locked="0"/>
    </xf>
    <xf numFmtId="37" fontId="4" fillId="0" borderId="0" xfId="0" applyNumberFormat="1" applyFont="1" applyAlignment="1" applyProtection="1">
      <alignment horizontal="right"/>
      <protection locked="0"/>
    </xf>
    <xf numFmtId="164" fontId="7" fillId="0" borderId="0" xfId="0" applyFont="1" applyFill="1" applyBorder="1" applyAlignment="1" applyProtection="1">
      <alignment/>
      <protection/>
    </xf>
    <xf numFmtId="164" fontId="7" fillId="0" borderId="9" xfId="0" applyFont="1" applyFill="1" applyBorder="1" applyAlignment="1" applyProtection="1">
      <alignment/>
      <protection/>
    </xf>
    <xf numFmtId="1" fontId="7" fillId="0" borderId="0" xfId="0" applyNumberFormat="1" applyFont="1" applyFill="1" applyBorder="1" applyAlignment="1" applyProtection="1">
      <alignment horizontal="right"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37" fontId="9" fillId="0" borderId="0" xfId="0" applyNumberFormat="1" applyFont="1" applyAlignment="1" applyProtection="1">
      <alignment horizontal="centerContinuous"/>
      <protection/>
    </xf>
    <xf numFmtId="37" fontId="9" fillId="0" borderId="0" xfId="0" applyNumberFormat="1" applyFont="1" applyFill="1" applyAlignment="1" applyProtection="1">
      <alignment horizontal="centerContinuous"/>
      <protection/>
    </xf>
    <xf numFmtId="164" fontId="9" fillId="0" borderId="0" xfId="0" applyFont="1" applyAlignment="1" applyProtection="1">
      <alignment horizontal="centerContinuous"/>
      <protection/>
    </xf>
    <xf numFmtId="164" fontId="10" fillId="0" borderId="0" xfId="0" applyFont="1" applyAlignment="1" applyProtection="1">
      <alignment horizontal="left"/>
      <protection/>
    </xf>
    <xf numFmtId="164" fontId="9" fillId="0" borderId="0" xfId="0" applyFont="1" applyAlignment="1" applyProtection="1">
      <alignment horizontal="center"/>
      <protection/>
    </xf>
    <xf numFmtId="164" fontId="9" fillId="0" borderId="0" xfId="0" applyFont="1" applyFill="1" applyBorder="1" applyAlignment="1" applyProtection="1">
      <alignment horizontal="center"/>
      <protection/>
    </xf>
    <xf numFmtId="37" fontId="5" fillId="0" borderId="0" xfId="0" applyNumberFormat="1" applyFont="1" applyFill="1" applyBorder="1" applyAlignment="1" applyProtection="1">
      <alignment/>
      <protection/>
    </xf>
    <xf numFmtId="37" fontId="5" fillId="0" borderId="0" xfId="0" applyNumberFormat="1" applyFont="1" applyFill="1" applyBorder="1" applyAlignment="1" applyProtection="1">
      <alignment horizontal="center"/>
      <protection/>
    </xf>
    <xf numFmtId="37" fontId="9" fillId="0" borderId="10" xfId="0" applyNumberFormat="1" applyFont="1" applyFill="1" applyBorder="1" applyAlignment="1" applyProtection="1">
      <alignment horizontal="center"/>
      <protection/>
    </xf>
    <xf numFmtId="164" fontId="9" fillId="0" borderId="11" xfId="0" applyFont="1" applyFill="1" applyBorder="1" applyAlignment="1" applyProtection="1">
      <alignment/>
      <protection/>
    </xf>
    <xf numFmtId="165" fontId="9" fillId="0" borderId="11" xfId="0" applyNumberFormat="1" applyFont="1" applyFill="1" applyBorder="1" applyAlignment="1" applyProtection="1">
      <alignment horizontal="center"/>
      <protection/>
    </xf>
    <xf numFmtId="37" fontId="9" fillId="0" borderId="0" xfId="0" applyNumberFormat="1" applyFont="1" applyFill="1" applyBorder="1" applyAlignment="1" applyProtection="1">
      <alignment/>
      <protection/>
    </xf>
    <xf numFmtId="37" fontId="5" fillId="0" borderId="12" xfId="0" applyNumberFormat="1" applyFont="1" applyBorder="1" applyAlignment="1" applyProtection="1">
      <alignment/>
      <protection/>
    </xf>
    <xf numFmtId="37" fontId="11" fillId="0" borderId="12" xfId="0" applyNumberFormat="1" applyFont="1" applyBorder="1" applyAlignment="1" applyProtection="1">
      <alignment horizontal="center"/>
      <protection/>
    </xf>
    <xf numFmtId="37" fontId="9" fillId="0" borderId="12" xfId="0" applyNumberFormat="1" applyFont="1" applyBorder="1" applyAlignment="1" applyProtection="1">
      <alignment/>
      <protection/>
    </xf>
    <xf numFmtId="37" fontId="10" fillId="0" borderId="12" xfId="0" applyNumberFormat="1" applyFont="1" applyBorder="1" applyAlignment="1" applyProtection="1">
      <alignment/>
      <protection/>
    </xf>
    <xf numFmtId="37" fontId="10" fillId="0" borderId="12" xfId="0" applyNumberFormat="1" applyFont="1" applyFill="1" applyBorder="1" applyAlignment="1" applyProtection="1">
      <alignment/>
      <protection/>
    </xf>
    <xf numFmtId="37" fontId="10" fillId="0" borderId="12" xfId="0" applyNumberFormat="1" applyFont="1" applyFill="1" applyBorder="1" applyAlignment="1" applyProtection="1">
      <alignment/>
      <protection/>
    </xf>
    <xf numFmtId="37" fontId="9" fillId="0" borderId="10" xfId="0" applyNumberFormat="1" applyFont="1" applyFill="1" applyBorder="1" applyAlignment="1" applyProtection="1">
      <alignment/>
      <protection/>
    </xf>
    <xf numFmtId="37" fontId="1" fillId="0" borderId="0" xfId="0" applyNumberFormat="1" applyFont="1" applyBorder="1" applyAlignment="1" applyProtection="1">
      <alignment/>
      <protection/>
    </xf>
    <xf numFmtId="37" fontId="6" fillId="0" borderId="0" xfId="0" applyNumberFormat="1" applyFont="1" applyFill="1" applyBorder="1" applyAlignment="1" applyProtection="1">
      <alignment/>
      <protection/>
    </xf>
    <xf numFmtId="37" fontId="4" fillId="0" borderId="12" xfId="0" applyNumberFormat="1" applyFont="1" applyBorder="1" applyAlignment="1" applyProtection="1">
      <alignment/>
      <protection/>
    </xf>
    <xf numFmtId="37" fontId="6" fillId="0" borderId="12" xfId="0" applyNumberFormat="1" applyFont="1" applyFill="1" applyBorder="1" applyAlignment="1" applyProtection="1">
      <alignment/>
      <protection/>
    </xf>
    <xf numFmtId="37" fontId="6" fillId="0" borderId="12" xfId="0" applyNumberFormat="1" applyFont="1" applyFill="1" applyBorder="1" applyAlignment="1" applyProtection="1">
      <alignment/>
      <protection/>
    </xf>
    <xf numFmtId="37" fontId="4" fillId="0" borderId="12" xfId="0" applyNumberFormat="1" applyFont="1" applyBorder="1" applyAlignment="1" applyProtection="1">
      <alignment horizontal="right"/>
      <protection/>
    </xf>
    <xf numFmtId="1" fontId="10" fillId="0" borderId="5" xfId="0" applyNumberFormat="1" applyFont="1" applyFill="1" applyBorder="1" applyAlignment="1" applyProtection="1">
      <alignment horizontal="right"/>
      <protection locked="0"/>
    </xf>
    <xf numFmtId="1" fontId="10" fillId="0" borderId="4" xfId="0" applyNumberFormat="1" applyFont="1" applyFill="1" applyBorder="1" applyAlignment="1" applyProtection="1">
      <alignment horizontal="right"/>
      <protection locked="0"/>
    </xf>
    <xf numFmtId="1" fontId="10" fillId="0" borderId="0" xfId="0" applyNumberFormat="1" applyFont="1" applyFill="1" applyBorder="1" applyAlignment="1" applyProtection="1">
      <alignment horizontal="right"/>
      <protection locked="0"/>
    </xf>
    <xf numFmtId="1" fontId="10" fillId="0" borderId="8" xfId="0" applyNumberFormat="1" applyFont="1" applyFill="1" applyBorder="1" applyAlignment="1" applyProtection="1">
      <alignment horizontal="right"/>
      <protection locked="0"/>
    </xf>
    <xf numFmtId="1" fontId="10" fillId="0" borderId="12" xfId="0" applyNumberFormat="1" applyFont="1" applyFill="1" applyBorder="1" applyAlignment="1" applyProtection="1">
      <alignment horizontal="right"/>
      <protection locked="0"/>
    </xf>
    <xf numFmtId="1" fontId="10" fillId="0" borderId="6" xfId="0" applyNumberFormat="1" applyFont="1" applyFill="1" applyBorder="1" applyAlignment="1" applyProtection="1">
      <alignment horizontal="right"/>
      <protection locked="0"/>
    </xf>
    <xf numFmtId="164" fontId="11" fillId="0" borderId="0" xfId="0" applyFont="1" applyBorder="1" applyAlignment="1" applyProtection="1">
      <alignment/>
      <protection locked="0"/>
    </xf>
    <xf numFmtId="37" fontId="10" fillId="0" borderId="0" xfId="0" applyNumberFormat="1" applyFont="1" applyFill="1" applyBorder="1" applyAlignment="1" applyProtection="1">
      <alignment horizontal="right"/>
      <protection/>
    </xf>
    <xf numFmtId="165" fontId="9" fillId="0" borderId="0" xfId="0" applyNumberFormat="1" applyFont="1" applyFill="1" applyBorder="1" applyAlignment="1" applyProtection="1">
      <alignment horizontal="center"/>
      <protection/>
    </xf>
    <xf numFmtId="165" fontId="9" fillId="0" borderId="1" xfId="0" applyNumberFormat="1" applyFont="1" applyFill="1" applyBorder="1" applyAlignment="1" applyProtection="1">
      <alignment horizontal="center"/>
      <protection locked="0"/>
    </xf>
    <xf numFmtId="165" fontId="9" fillId="0" borderId="0" xfId="0" applyNumberFormat="1" applyFont="1" applyFill="1" applyAlignment="1" applyProtection="1">
      <alignment horizontal="center"/>
      <protection locked="0"/>
    </xf>
    <xf numFmtId="37" fontId="9" fillId="0" borderId="0" xfId="0" applyNumberFormat="1" applyFont="1" applyFill="1" applyAlignment="1" applyProtection="1">
      <alignment horizontal="center"/>
      <protection locked="0"/>
    </xf>
    <xf numFmtId="164" fontId="10" fillId="0" borderId="10" xfId="0" applyFont="1" applyFill="1" applyBorder="1" applyAlignment="1" applyProtection="1">
      <alignment/>
      <protection/>
    </xf>
    <xf numFmtId="1" fontId="10" fillId="0" borderId="12" xfId="0" applyNumberFormat="1" applyFont="1" applyFill="1" applyBorder="1" applyAlignment="1" applyProtection="1">
      <alignment horizontal="right"/>
      <protection/>
    </xf>
    <xf numFmtId="1" fontId="13" fillId="0" borderId="4" xfId="0" applyNumberFormat="1" applyFont="1" applyFill="1" applyBorder="1" applyAlignment="1" applyProtection="1">
      <alignment horizontal="right"/>
      <protection/>
    </xf>
    <xf numFmtId="1" fontId="13" fillId="0" borderId="5" xfId="0" applyNumberFormat="1" applyFont="1" applyFill="1" applyBorder="1" applyAlignment="1" applyProtection="1">
      <alignment horizontal="right"/>
      <protection/>
    </xf>
    <xf numFmtId="1" fontId="13" fillId="0" borderId="0" xfId="0" applyNumberFormat="1" applyFont="1" applyFill="1" applyBorder="1" applyAlignment="1" applyProtection="1">
      <alignment horizontal="right"/>
      <protection/>
    </xf>
    <xf numFmtId="1" fontId="10" fillId="0" borderId="4" xfId="0" applyNumberFormat="1" applyFont="1" applyFill="1" applyBorder="1" applyAlignment="1" applyProtection="1">
      <alignment/>
      <protection/>
    </xf>
    <xf numFmtId="1" fontId="10" fillId="0" borderId="6" xfId="0" applyNumberFormat="1" applyFont="1" applyFill="1" applyBorder="1" applyAlignment="1" applyProtection="1">
      <alignment/>
      <protection/>
    </xf>
    <xf numFmtId="1" fontId="10" fillId="0" borderId="5" xfId="0" applyNumberFormat="1" applyFont="1" applyFill="1" applyBorder="1" applyAlignment="1" applyProtection="1">
      <alignment/>
      <protection/>
    </xf>
    <xf numFmtId="1" fontId="10" fillId="0" borderId="8" xfId="0" applyNumberFormat="1" applyFont="1" applyFill="1" applyBorder="1" applyAlignment="1" applyProtection="1">
      <alignment/>
      <protection/>
    </xf>
    <xf numFmtId="164" fontId="5" fillId="0" borderId="0" xfId="0" applyFont="1" applyAlignment="1" applyProtection="1">
      <alignment/>
      <protection locked="0"/>
    </xf>
    <xf numFmtId="10" fontId="4" fillId="0" borderId="0" xfId="0" applyNumberFormat="1" applyFont="1" applyAlignment="1" applyProtection="1">
      <alignment/>
      <protection/>
    </xf>
    <xf numFmtId="37" fontId="7" fillId="0" borderId="0" xfId="0" applyNumberFormat="1" applyFont="1" applyFill="1" applyBorder="1" applyAlignment="1" applyProtection="1">
      <alignment/>
      <protection locked="0"/>
    </xf>
    <xf numFmtId="10" fontId="4" fillId="0" borderId="0" xfId="0" applyNumberFormat="1" applyFont="1" applyBorder="1" applyAlignment="1" applyProtection="1">
      <alignment/>
      <protection/>
    </xf>
    <xf numFmtId="10" fontId="4" fillId="0" borderId="10" xfId="0" applyNumberFormat="1" applyFont="1" applyBorder="1" applyAlignment="1" applyProtection="1">
      <alignment/>
      <protection/>
    </xf>
    <xf numFmtId="164" fontId="4" fillId="0" borderId="0" xfId="0" applyFont="1" applyBorder="1" applyAlignment="1" applyProtection="1">
      <alignment/>
      <protection/>
    </xf>
    <xf numFmtId="164" fontId="4" fillId="0" borderId="10" xfId="0" applyFont="1" applyBorder="1" applyAlignment="1" applyProtection="1">
      <alignment/>
      <protection/>
    </xf>
    <xf numFmtId="164" fontId="4" fillId="0" borderId="10" xfId="0" applyFont="1" applyBorder="1" applyAlignment="1" applyProtection="1">
      <alignment horizontal="left"/>
      <protection/>
    </xf>
    <xf numFmtId="164" fontId="4" fillId="0" borderId="0" xfId="0" applyFont="1" applyBorder="1" applyAlignment="1" applyProtection="1">
      <alignment/>
      <protection/>
    </xf>
    <xf numFmtId="164" fontId="4" fillId="0" borderId="12" xfId="0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"/>
      <protection/>
    </xf>
    <xf numFmtId="164" fontId="4" fillId="0" borderId="0" xfId="0" applyFont="1" applyAlignment="1" applyProtection="1">
      <alignment horizontal="center"/>
      <protection/>
    </xf>
    <xf numFmtId="164" fontId="7" fillId="0" borderId="0" xfId="0" applyFont="1" applyFill="1" applyAlignment="1" applyProtection="1">
      <alignment horizontal="center"/>
      <protection/>
    </xf>
    <xf numFmtId="37" fontId="4" fillId="0" borderId="10" xfId="0" applyNumberFormat="1" applyFont="1" applyBorder="1" applyAlignment="1" applyProtection="1">
      <alignment horizontal="center"/>
      <protection/>
    </xf>
    <xf numFmtId="164" fontId="4" fillId="0" borderId="0" xfId="0" applyFont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37" fontId="18" fillId="0" borderId="0" xfId="0" applyNumberFormat="1" applyFont="1" applyAlignment="1" applyProtection="1">
      <alignment/>
      <protection/>
    </xf>
    <xf numFmtId="164" fontId="8" fillId="0" borderId="0" xfId="0" applyFont="1" applyBorder="1" applyAlignment="1" applyProtection="1">
      <alignment/>
      <protection/>
    </xf>
    <xf numFmtId="164" fontId="8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 horizontal="left"/>
      <protection/>
    </xf>
    <xf numFmtId="49" fontId="4" fillId="0" borderId="0" xfId="0" applyNumberFormat="1" applyFont="1" applyAlignment="1" applyProtection="1">
      <alignment horizontal="center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37" fontId="4" fillId="0" borderId="0" xfId="0" applyNumberFormat="1" applyFont="1" applyBorder="1" applyAlignment="1" applyProtection="1">
      <alignment horizontal="center"/>
      <protection/>
    </xf>
    <xf numFmtId="164" fontId="7" fillId="0" borderId="0" xfId="0" applyFont="1" applyFill="1" applyBorder="1" applyAlignment="1" applyProtection="1">
      <alignment horizontal="center"/>
      <protection/>
    </xf>
    <xf numFmtId="49" fontId="7" fillId="0" borderId="0" xfId="0" applyNumberFormat="1" applyFont="1" applyFill="1" applyBorder="1" applyAlignment="1" applyProtection="1">
      <alignment/>
      <protection/>
    </xf>
    <xf numFmtId="164" fontId="4" fillId="0" borderId="13" xfId="0" applyFont="1" applyBorder="1" applyAlignment="1" applyProtection="1">
      <alignment horizontal="left"/>
      <protection/>
    </xf>
    <xf numFmtId="49" fontId="7" fillId="0" borderId="14" xfId="0" applyNumberFormat="1" applyFont="1" applyFill="1" applyBorder="1" applyAlignment="1" applyProtection="1">
      <alignment horizontal="left"/>
      <protection/>
    </xf>
    <xf numFmtId="49" fontId="7" fillId="0" borderId="13" xfId="0" applyNumberFormat="1" applyFont="1" applyFill="1" applyBorder="1" applyAlignment="1" applyProtection="1">
      <alignment horizontal="right"/>
      <protection/>
    </xf>
    <xf numFmtId="37" fontId="7" fillId="0" borderId="13" xfId="0" applyNumberFormat="1" applyFont="1" applyFill="1" applyBorder="1" applyAlignment="1" applyProtection="1">
      <alignment horizontal="right"/>
      <protection/>
    </xf>
    <xf numFmtId="37" fontId="7" fillId="0" borderId="14" xfId="0" applyNumberFormat="1" applyFont="1" applyFill="1" applyBorder="1" applyAlignment="1" applyProtection="1">
      <alignment horizontal="left"/>
      <protection/>
    </xf>
    <xf numFmtId="164" fontId="0" fillId="0" borderId="0" xfId="0" applyAlignment="1" applyProtection="1">
      <alignment/>
      <protection/>
    </xf>
    <xf numFmtId="1" fontId="7" fillId="0" borderId="0" xfId="0" applyNumberFormat="1" applyFont="1" applyFill="1" applyBorder="1" applyAlignment="1" applyProtection="1">
      <alignment horizontal="right"/>
      <protection/>
    </xf>
    <xf numFmtId="1" fontId="7" fillId="0" borderId="10" xfId="0" applyNumberFormat="1" applyFont="1" applyFill="1" applyBorder="1" applyAlignment="1" applyProtection="1">
      <alignment horizontal="center"/>
      <protection/>
    </xf>
    <xf numFmtId="164" fontId="0" fillId="0" borderId="10" xfId="0" applyBorder="1" applyAlignment="1" applyProtection="1">
      <alignment/>
      <protection/>
    </xf>
    <xf numFmtId="49" fontId="4" fillId="0" borderId="0" xfId="0" applyNumberFormat="1" applyFont="1" applyAlignment="1" applyProtection="1">
      <alignment horizontal="left"/>
      <protection/>
    </xf>
    <xf numFmtId="37" fontId="4" fillId="0" borderId="10" xfId="0" applyNumberFormat="1" applyFont="1" applyBorder="1" applyAlignment="1" applyProtection="1">
      <alignment horizontal="center"/>
      <protection locked="0"/>
    </xf>
    <xf numFmtId="164" fontId="4" fillId="0" borderId="10" xfId="0" applyFont="1" applyBorder="1" applyAlignment="1" applyProtection="1">
      <alignment horizontal="center"/>
      <protection locked="0"/>
    </xf>
    <xf numFmtId="164" fontId="7" fillId="0" borderId="10" xfId="0" applyFont="1" applyFill="1" applyBorder="1" applyAlignment="1" applyProtection="1">
      <alignment horizontal="center"/>
      <protection locked="0"/>
    </xf>
    <xf numFmtId="37" fontId="4" fillId="0" borderId="1" xfId="0" applyNumberFormat="1" applyFont="1" applyBorder="1" applyAlignment="1" applyProtection="1" quotePrefix="1">
      <alignment horizontal="centerContinuous"/>
      <protection locked="0"/>
    </xf>
    <xf numFmtId="37" fontId="4" fillId="0" borderId="1" xfId="0" applyNumberFormat="1" applyFont="1" applyBorder="1" applyAlignment="1" applyProtection="1">
      <alignment horizontal="centerContinuous"/>
      <protection locked="0"/>
    </xf>
    <xf numFmtId="164" fontId="7" fillId="0" borderId="1" xfId="0" applyFont="1" applyFill="1" applyBorder="1" applyAlignment="1" applyProtection="1">
      <alignment horizontal="centerContinuous"/>
      <protection locked="0"/>
    </xf>
    <xf numFmtId="164" fontId="9" fillId="0" borderId="0" xfId="0" applyFont="1" applyAlignment="1" applyProtection="1">
      <alignment/>
      <protection/>
    </xf>
    <xf numFmtId="164" fontId="10" fillId="0" borderId="0" xfId="0" applyFont="1" applyAlignment="1" applyProtection="1">
      <alignment/>
      <protection/>
    </xf>
    <xf numFmtId="164" fontId="10" fillId="0" borderId="0" xfId="0" applyFont="1" applyFill="1" applyAlignment="1" applyProtection="1">
      <alignment/>
      <protection/>
    </xf>
    <xf numFmtId="164" fontId="5" fillId="0" borderId="0" xfId="0" applyFont="1" applyAlignment="1" applyProtection="1">
      <alignment/>
      <protection/>
    </xf>
    <xf numFmtId="164" fontId="9" fillId="0" borderId="12" xfId="0" applyFont="1" applyBorder="1" applyAlignment="1" applyProtection="1">
      <alignment/>
      <protection/>
    </xf>
    <xf numFmtId="164" fontId="5" fillId="0" borderId="12" xfId="0" applyFont="1" applyBorder="1" applyAlignment="1" applyProtection="1">
      <alignment/>
      <protection/>
    </xf>
    <xf numFmtId="164" fontId="9" fillId="0" borderId="0" xfId="0" applyFont="1" applyFill="1" applyBorder="1" applyAlignment="1" applyProtection="1">
      <alignment/>
      <protection/>
    </xf>
    <xf numFmtId="164" fontId="9" fillId="0" borderId="0" xfId="0" applyFont="1" applyBorder="1" applyAlignment="1" applyProtection="1">
      <alignment/>
      <protection/>
    </xf>
    <xf numFmtId="164" fontId="9" fillId="0" borderId="1" xfId="0" applyFont="1" applyFill="1" applyBorder="1" applyAlignment="1" applyProtection="1">
      <alignment/>
      <protection/>
    </xf>
    <xf numFmtId="164" fontId="9" fillId="0" borderId="10" xfId="0" applyFont="1" applyBorder="1" applyAlignment="1" applyProtection="1">
      <alignment/>
      <protection/>
    </xf>
    <xf numFmtId="164" fontId="17" fillId="0" borderId="0" xfId="0" applyFont="1" applyAlignment="1" applyProtection="1">
      <alignment/>
      <protection/>
    </xf>
    <xf numFmtId="164" fontId="11" fillId="0" borderId="0" xfId="0" applyFont="1" applyAlignment="1" applyProtection="1">
      <alignment/>
      <protection/>
    </xf>
    <xf numFmtId="164" fontId="5" fillId="0" borderId="0" xfId="0" applyFont="1" applyFill="1" applyBorder="1" applyAlignment="1" applyProtection="1">
      <alignment/>
      <protection/>
    </xf>
    <xf numFmtId="164" fontId="5" fillId="0" borderId="0" xfId="0" applyFont="1" applyFill="1" applyBorder="1" applyAlignment="1" applyProtection="1">
      <alignment horizontal="center"/>
      <protection/>
    </xf>
    <xf numFmtId="164" fontId="11" fillId="0" borderId="0" xfId="0" applyFont="1" applyFill="1" applyBorder="1" applyAlignment="1" applyProtection="1">
      <alignment horizontal="left"/>
      <protection/>
    </xf>
    <xf numFmtId="164" fontId="5" fillId="0" borderId="0" xfId="0" applyFont="1" applyAlignment="1" applyProtection="1">
      <alignment horizontal="center"/>
      <protection/>
    </xf>
    <xf numFmtId="164" fontId="5" fillId="0" borderId="0" xfId="0" applyFont="1" applyAlignment="1" applyProtection="1">
      <alignment horizontal="left"/>
      <protection/>
    </xf>
    <xf numFmtId="164" fontId="11" fillId="0" borderId="0" xfId="0" applyFont="1" applyFill="1" applyBorder="1" applyAlignment="1" applyProtection="1">
      <alignment/>
      <protection/>
    </xf>
    <xf numFmtId="164" fontId="5" fillId="0" borderId="0" xfId="0" applyFont="1" applyAlignment="1" applyProtection="1">
      <alignment horizontal="right"/>
      <protection/>
    </xf>
    <xf numFmtId="164" fontId="5" fillId="0" borderId="11" xfId="0" applyFont="1" applyBorder="1" applyAlignment="1" applyProtection="1">
      <alignment/>
      <protection/>
    </xf>
    <xf numFmtId="49" fontId="9" fillId="0" borderId="0" xfId="0" applyNumberFormat="1" applyFont="1" applyAlignment="1" applyProtection="1">
      <alignment horizontal="left"/>
      <protection/>
    </xf>
    <xf numFmtId="49" fontId="9" fillId="0" borderId="0" xfId="0" applyNumberFormat="1" applyFont="1" applyFill="1" applyBorder="1" applyAlignment="1" applyProtection="1">
      <alignment/>
      <protection/>
    </xf>
    <xf numFmtId="164" fontId="9" fillId="0" borderId="0" xfId="0" applyFont="1" applyAlignment="1" applyProtection="1">
      <alignment horizontal="left"/>
      <protection locked="0"/>
    </xf>
    <xf numFmtId="37" fontId="9" fillId="0" borderId="0" xfId="0" applyNumberFormat="1" applyFont="1" applyAlignment="1" applyProtection="1">
      <alignment horizontal="centerContinuous"/>
      <protection locked="0"/>
    </xf>
    <xf numFmtId="37" fontId="9" fillId="0" borderId="0" xfId="0" applyNumberFormat="1" applyFont="1" applyFill="1" applyAlignment="1" applyProtection="1">
      <alignment horizontal="centerContinuous"/>
      <protection locked="0"/>
    </xf>
    <xf numFmtId="164" fontId="9" fillId="0" borderId="0" xfId="0" applyFont="1" applyAlignment="1" applyProtection="1">
      <alignment horizontal="centerContinuous"/>
      <protection locked="0"/>
    </xf>
    <xf numFmtId="37" fontId="9" fillId="0" borderId="0" xfId="0" applyNumberFormat="1" applyFont="1" applyAlignment="1" applyProtection="1">
      <alignment/>
      <protection locked="0"/>
    </xf>
    <xf numFmtId="37" fontId="9" fillId="0" borderId="0" xfId="0" applyNumberFormat="1" applyFont="1" applyAlignment="1" applyProtection="1">
      <alignment horizontal="center"/>
      <protection locked="0"/>
    </xf>
    <xf numFmtId="164" fontId="5" fillId="0" borderId="0" xfId="0" applyFont="1" applyAlignment="1" applyProtection="1">
      <alignment horizontal="center"/>
      <protection locked="0"/>
    </xf>
    <xf numFmtId="164" fontId="9" fillId="0" borderId="0" xfId="0" applyFont="1" applyAlignment="1" applyProtection="1">
      <alignment horizontal="right"/>
      <protection locked="0"/>
    </xf>
    <xf numFmtId="164" fontId="5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right"/>
      <protection/>
    </xf>
    <xf numFmtId="164" fontId="10" fillId="0" borderId="12" xfId="0" applyFont="1" applyFill="1" applyBorder="1" applyAlignment="1" applyProtection="1">
      <alignment/>
      <protection/>
    </xf>
    <xf numFmtId="164" fontId="0" fillId="0" borderId="12" xfId="0" applyBorder="1" applyAlignment="1" applyProtection="1">
      <alignment/>
      <protection/>
    </xf>
    <xf numFmtId="164" fontId="9" fillId="0" borderId="11" xfId="0" applyFont="1" applyFill="1" applyBorder="1" applyAlignment="1" applyProtection="1">
      <alignment/>
      <protection/>
    </xf>
    <xf numFmtId="164" fontId="5" fillId="0" borderId="0" xfId="0" applyFont="1" applyAlignment="1" applyProtection="1" quotePrefix="1">
      <alignment horizontal="right"/>
      <protection/>
    </xf>
    <xf numFmtId="37" fontId="9" fillId="0" borderId="0" xfId="0" applyNumberFormat="1" applyFont="1" applyFill="1" applyBorder="1" applyAlignment="1" applyProtection="1">
      <alignment horizontal="center"/>
      <protection locked="0"/>
    </xf>
    <xf numFmtId="164" fontId="9" fillId="0" borderId="0" xfId="0" applyFont="1" applyFill="1" applyBorder="1" applyAlignment="1" applyProtection="1">
      <alignment horizontal="center"/>
      <protection locked="0"/>
    </xf>
    <xf numFmtId="164" fontId="11" fillId="0" borderId="0" xfId="0" applyFont="1" applyAlignment="1" applyProtection="1">
      <alignment horizontal="centerContinuous"/>
      <protection/>
    </xf>
    <xf numFmtId="39" fontId="11" fillId="0" borderId="0" xfId="0" applyNumberFormat="1" applyFont="1" applyAlignment="1" applyProtection="1">
      <alignment horizontal="centerContinuous"/>
      <protection/>
    </xf>
    <xf numFmtId="164" fontId="10" fillId="0" borderId="0" xfId="0" applyFont="1" applyFill="1" applyAlignment="1" applyProtection="1">
      <alignment horizontal="centerContinuous"/>
      <protection/>
    </xf>
    <xf numFmtId="164" fontId="0" fillId="0" borderId="0" xfId="0" applyAlignment="1" applyProtection="1">
      <alignment horizontal="right"/>
      <protection/>
    </xf>
    <xf numFmtId="164" fontId="0" fillId="0" borderId="0" xfId="0" applyAlignment="1" applyProtection="1">
      <alignment horizontal="centerContinuous"/>
      <protection/>
    </xf>
    <xf numFmtId="164" fontId="15" fillId="0" borderId="0" xfId="0" applyFont="1" applyAlignment="1" applyProtection="1">
      <alignment/>
      <protection/>
    </xf>
    <xf numFmtId="164" fontId="16" fillId="0" borderId="0" xfId="0" applyFont="1" applyAlignment="1" applyProtection="1">
      <alignment/>
      <protection/>
    </xf>
    <xf numFmtId="164" fontId="11" fillId="0" borderId="0" xfId="0" applyFont="1" applyAlignment="1" applyProtection="1">
      <alignment/>
      <protection/>
    </xf>
    <xf numFmtId="39" fontId="10" fillId="0" borderId="0" xfId="0" applyNumberFormat="1" applyFont="1" applyFill="1" applyAlignment="1" applyProtection="1">
      <alignment/>
      <protection/>
    </xf>
    <xf numFmtId="164" fontId="10" fillId="0" borderId="0" xfId="0" applyFont="1" applyFill="1" applyAlignment="1" applyProtection="1">
      <alignment horizontal="left"/>
      <protection/>
    </xf>
    <xf numFmtId="164" fontId="13" fillId="0" borderId="0" xfId="0" applyFont="1" applyFill="1" applyAlignment="1" applyProtection="1">
      <alignment horizontal="left"/>
      <protection/>
    </xf>
    <xf numFmtId="164" fontId="12" fillId="0" borderId="0" xfId="0" applyFont="1" applyFill="1" applyAlignment="1" applyProtection="1">
      <alignment horizontal="left"/>
      <protection/>
    </xf>
    <xf numFmtId="164" fontId="13" fillId="0" borderId="0" xfId="0" applyFont="1" applyFill="1" applyAlignment="1" applyProtection="1">
      <alignment horizontal="right"/>
      <protection/>
    </xf>
    <xf numFmtId="164" fontId="13" fillId="0" borderId="0" xfId="0" applyFont="1" applyFill="1" applyAlignment="1" applyProtection="1">
      <alignment/>
      <protection/>
    </xf>
    <xf numFmtId="164" fontId="14" fillId="0" borderId="0" xfId="0" applyFont="1" applyFill="1" applyAlignment="1" applyProtection="1">
      <alignment horizontal="left"/>
      <protection/>
    </xf>
    <xf numFmtId="164" fontId="10" fillId="0" borderId="0" xfId="0" applyFont="1" applyFill="1" applyAlignment="1" applyProtection="1">
      <alignment horizontal="right"/>
      <protection/>
    </xf>
    <xf numFmtId="164" fontId="10" fillId="0" borderId="3" xfId="0" applyFont="1" applyFill="1" applyBorder="1" applyAlignment="1" applyProtection="1">
      <alignment/>
      <protection/>
    </xf>
    <xf numFmtId="164" fontId="10" fillId="0" borderId="15" xfId="0" applyFont="1" applyFill="1" applyBorder="1" applyAlignment="1" applyProtection="1">
      <alignment horizontal="centerContinuous"/>
      <protection/>
    </xf>
    <xf numFmtId="164" fontId="10" fillId="0" borderId="1" xfId="0" applyFont="1" applyFill="1" applyBorder="1" applyAlignment="1" applyProtection="1">
      <alignment/>
      <protection/>
    </xf>
    <xf numFmtId="164" fontId="10" fillId="0" borderId="16" xfId="0" applyFont="1" applyFill="1" applyBorder="1" applyAlignment="1" applyProtection="1">
      <alignment horizontal="right"/>
      <protection/>
    </xf>
    <xf numFmtId="164" fontId="10" fillId="0" borderId="1" xfId="0" applyFont="1" applyFill="1" applyBorder="1" applyAlignment="1" applyProtection="1">
      <alignment horizontal="right"/>
      <protection/>
    </xf>
    <xf numFmtId="164" fontId="10" fillId="0" borderId="17" xfId="0" applyFont="1" applyFill="1" applyBorder="1" applyAlignment="1" applyProtection="1">
      <alignment horizontal="right"/>
      <protection/>
    </xf>
    <xf numFmtId="1" fontId="10" fillId="0" borderId="4" xfId="0" applyNumberFormat="1" applyFont="1" applyFill="1" applyBorder="1" applyAlignment="1" applyProtection="1">
      <alignment horizontal="centerContinuous"/>
      <protection/>
    </xf>
    <xf numFmtId="1" fontId="10" fillId="0" borderId="18" xfId="0" applyNumberFormat="1" applyFont="1" applyFill="1" applyBorder="1" applyAlignment="1" applyProtection="1">
      <alignment horizontal="right"/>
      <protection/>
    </xf>
    <xf numFmtId="1" fontId="10" fillId="0" borderId="1" xfId="0" applyNumberFormat="1" applyFont="1" applyFill="1" applyBorder="1" applyAlignment="1" applyProtection="1">
      <alignment horizontal="right"/>
      <protection/>
    </xf>
    <xf numFmtId="164" fontId="13" fillId="0" borderId="0" xfId="0" applyFont="1" applyFill="1" applyAlignment="1" applyProtection="1">
      <alignment/>
      <protection/>
    </xf>
    <xf numFmtId="1" fontId="13" fillId="0" borderId="0" xfId="0" applyNumberFormat="1" applyFont="1" applyFill="1" applyAlignment="1" applyProtection="1">
      <alignment horizontal="right"/>
      <protection/>
    </xf>
    <xf numFmtId="1" fontId="13" fillId="0" borderId="0" xfId="0" applyNumberFormat="1" applyFont="1" applyFill="1" applyBorder="1" applyAlignment="1" applyProtection="1">
      <alignment horizontal="right"/>
      <protection/>
    </xf>
    <xf numFmtId="1" fontId="10" fillId="0" borderId="0" xfId="0" applyNumberFormat="1" applyFont="1" applyFill="1" applyBorder="1" applyAlignment="1" applyProtection="1">
      <alignment/>
      <protection/>
    </xf>
    <xf numFmtId="164" fontId="10" fillId="0" borderId="3" xfId="0" applyFont="1" applyFill="1" applyBorder="1" applyAlignment="1" applyProtection="1">
      <alignment/>
      <protection/>
    </xf>
    <xf numFmtId="1" fontId="10" fillId="0" borderId="3" xfId="0" applyNumberFormat="1" applyFont="1" applyFill="1" applyBorder="1" applyAlignment="1" applyProtection="1">
      <alignment/>
      <protection/>
    </xf>
    <xf numFmtId="164" fontId="10" fillId="0" borderId="0" xfId="0" applyFont="1" applyFill="1" applyBorder="1" applyAlignment="1" applyProtection="1">
      <alignment/>
      <protection/>
    </xf>
    <xf numFmtId="1" fontId="13" fillId="0" borderId="0" xfId="0" applyNumberFormat="1" applyFont="1" applyFill="1" applyBorder="1" applyAlignment="1" applyProtection="1">
      <alignment/>
      <protection/>
    </xf>
    <xf numFmtId="1" fontId="11" fillId="0" borderId="0" xfId="0" applyNumberFormat="1" applyFont="1" applyAlignment="1" applyProtection="1">
      <alignment/>
      <protection/>
    </xf>
    <xf numFmtId="1" fontId="13" fillId="0" borderId="0" xfId="0" applyNumberFormat="1" applyFont="1" applyFill="1" applyAlignment="1" applyProtection="1">
      <alignment/>
      <protection/>
    </xf>
    <xf numFmtId="164" fontId="10" fillId="0" borderId="10" xfId="0" applyFont="1" applyFill="1" applyBorder="1" applyAlignment="1" applyProtection="1">
      <alignment/>
      <protection/>
    </xf>
    <xf numFmtId="1" fontId="10" fillId="0" borderId="0" xfId="0" applyNumberFormat="1" applyFont="1" applyFill="1" applyAlignment="1" applyProtection="1">
      <alignment horizontal="right"/>
      <protection/>
    </xf>
    <xf numFmtId="1" fontId="9" fillId="0" borderId="0" xfId="0" applyNumberFormat="1" applyFont="1" applyFill="1" applyAlignment="1" applyProtection="1">
      <alignment/>
      <protection/>
    </xf>
    <xf numFmtId="1" fontId="10" fillId="0" borderId="0" xfId="0" applyNumberFormat="1" applyFont="1" applyFill="1" applyBorder="1" applyAlignment="1" applyProtection="1">
      <alignment horizontal="right"/>
      <protection/>
    </xf>
    <xf numFmtId="1" fontId="9" fillId="0" borderId="4" xfId="0" applyNumberFormat="1" applyFont="1" applyFill="1" applyBorder="1" applyAlignment="1" applyProtection="1">
      <alignment/>
      <protection/>
    </xf>
    <xf numFmtId="1" fontId="10" fillId="0" borderId="15" xfId="0" applyNumberFormat="1" applyFont="1" applyFill="1" applyBorder="1" applyAlignment="1" applyProtection="1">
      <alignment horizontal="right"/>
      <protection/>
    </xf>
    <xf numFmtId="1" fontId="10" fillId="0" borderId="19" xfId="0" applyNumberFormat="1" applyFont="1" applyFill="1" applyBorder="1" applyAlignment="1" applyProtection="1">
      <alignment horizontal="right"/>
      <protection/>
    </xf>
    <xf numFmtId="1" fontId="10" fillId="0" borderId="7" xfId="0" applyNumberFormat="1" applyFont="1" applyFill="1" applyBorder="1" applyAlignment="1" applyProtection="1">
      <alignment horizontal="right"/>
      <protection/>
    </xf>
    <xf numFmtId="1" fontId="10" fillId="0" borderId="20" xfId="0" applyNumberFormat="1" applyFont="1" applyFill="1" applyBorder="1" applyAlignment="1" applyProtection="1">
      <alignment horizontal="right"/>
      <protection/>
    </xf>
    <xf numFmtId="1" fontId="10" fillId="0" borderId="19" xfId="0" applyNumberFormat="1" applyFont="1" applyFill="1" applyBorder="1" applyAlignment="1" applyProtection="1">
      <alignment horizontal="centerContinuous"/>
      <protection/>
    </xf>
    <xf numFmtId="1" fontId="10" fillId="0" borderId="7" xfId="0" applyNumberFormat="1" applyFont="1" applyFill="1" applyBorder="1" applyAlignment="1" applyProtection="1">
      <alignment horizontal="centerContinuous"/>
      <protection/>
    </xf>
    <xf numFmtId="164" fontId="11" fillId="0" borderId="0" xfId="0" applyFont="1" applyBorder="1" applyAlignment="1" applyProtection="1">
      <alignment/>
      <protection/>
    </xf>
    <xf numFmtId="164" fontId="11" fillId="0" borderId="5" xfId="0" applyFont="1" applyBorder="1" applyAlignment="1" applyProtection="1">
      <alignment/>
      <protection/>
    </xf>
    <xf numFmtId="164" fontId="0" fillId="0" borderId="5" xfId="0" applyBorder="1" applyAlignment="1" applyProtection="1">
      <alignment/>
      <protection/>
    </xf>
    <xf numFmtId="164" fontId="0" fillId="0" borderId="4" xfId="0" applyBorder="1" applyAlignment="1" applyProtection="1">
      <alignment/>
      <protection/>
    </xf>
    <xf numFmtId="10" fontId="10" fillId="0" borderId="0" xfId="0" applyNumberFormat="1" applyFont="1" applyFill="1" applyBorder="1" applyAlignment="1" applyProtection="1">
      <alignment horizontal="right"/>
      <protection/>
    </xf>
    <xf numFmtId="10" fontId="10" fillId="0" borderId="5" xfId="0" applyNumberFormat="1" applyFont="1" applyFill="1" applyBorder="1" applyAlignment="1" applyProtection="1">
      <alignment horizontal="right"/>
      <protection/>
    </xf>
    <xf numFmtId="164" fontId="10" fillId="0" borderId="5" xfId="0" applyFont="1" applyFill="1" applyBorder="1" applyAlignment="1" applyProtection="1">
      <alignment horizontal="right"/>
      <protection/>
    </xf>
    <xf numFmtId="164" fontId="10" fillId="0" borderId="4" xfId="0" applyFont="1" applyFill="1" applyBorder="1" applyAlignment="1" applyProtection="1">
      <alignment horizontal="right"/>
      <protection/>
    </xf>
    <xf numFmtId="164" fontId="10" fillId="0" borderId="0" xfId="0" applyFont="1" applyFill="1" applyBorder="1" applyAlignment="1" applyProtection="1">
      <alignment horizontal="right"/>
      <protection/>
    </xf>
    <xf numFmtId="1" fontId="10" fillId="0" borderId="21" xfId="0" applyNumberFormat="1" applyFont="1" applyFill="1" applyBorder="1" applyAlignment="1" applyProtection="1">
      <alignment horizontal="right"/>
      <protection/>
    </xf>
    <xf numFmtId="1" fontId="10" fillId="0" borderId="10" xfId="0" applyNumberFormat="1" applyFont="1" applyFill="1" applyBorder="1" applyAlignment="1" applyProtection="1">
      <alignment horizontal="right"/>
      <protection/>
    </xf>
    <xf numFmtId="1" fontId="10" fillId="0" borderId="22" xfId="0" applyNumberFormat="1" applyFont="1" applyFill="1" applyBorder="1" applyAlignment="1" applyProtection="1">
      <alignment horizontal="right"/>
      <protection/>
    </xf>
    <xf numFmtId="164" fontId="11" fillId="0" borderId="10" xfId="0" applyFont="1" applyBorder="1" applyAlignment="1" applyProtection="1">
      <alignment/>
      <protection/>
    </xf>
    <xf numFmtId="164" fontId="10" fillId="0" borderId="0" xfId="0" applyFont="1" applyFill="1" applyBorder="1" applyAlignment="1" applyProtection="1">
      <alignment/>
      <protection/>
    </xf>
    <xf numFmtId="39" fontId="10" fillId="0" borderId="0" xfId="0" applyNumberFormat="1" applyFont="1" applyFill="1" applyAlignment="1" applyProtection="1">
      <alignment horizontal="right"/>
      <protection/>
    </xf>
    <xf numFmtId="39" fontId="11" fillId="0" borderId="0" xfId="0" applyNumberFormat="1" applyFont="1" applyAlignment="1" applyProtection="1">
      <alignment horizontal="right"/>
      <protection/>
    </xf>
    <xf numFmtId="37" fontId="10" fillId="0" borderId="15" xfId="0" applyNumberFormat="1" applyFont="1" applyFill="1" applyBorder="1" applyAlignment="1" applyProtection="1" quotePrefix="1">
      <alignment horizontal="centerContinuous"/>
      <protection locked="0"/>
    </xf>
    <xf numFmtId="37" fontId="10" fillId="0" borderId="19" xfId="0" applyNumberFormat="1" applyFont="1" applyFill="1" applyBorder="1" applyAlignment="1" applyProtection="1">
      <alignment horizontal="centerContinuous"/>
      <protection locked="0"/>
    </xf>
    <xf numFmtId="37" fontId="10" fillId="0" borderId="7" xfId="0" applyNumberFormat="1" applyFont="1" applyFill="1" applyBorder="1" applyAlignment="1" applyProtection="1">
      <alignment horizontal="centerContinuous"/>
      <protection locked="0"/>
    </xf>
    <xf numFmtId="164" fontId="10" fillId="0" borderId="15" xfId="0" applyFont="1" applyFill="1" applyBorder="1" applyAlignment="1" applyProtection="1" quotePrefix="1">
      <alignment horizontal="centerContinuous"/>
      <protection locked="0"/>
    </xf>
    <xf numFmtId="37" fontId="10" fillId="0" borderId="19" xfId="0" applyNumberFormat="1" applyFont="1" applyFill="1" applyBorder="1" applyAlignment="1" applyProtection="1" quotePrefix="1">
      <alignment horizontal="centerContinuous"/>
      <protection locked="0"/>
    </xf>
    <xf numFmtId="37" fontId="10" fillId="0" borderId="7" xfId="0" applyNumberFormat="1" applyFont="1" applyFill="1" applyBorder="1" applyAlignment="1" applyProtection="1" quotePrefix="1">
      <alignment horizontal="centerContinuous"/>
      <protection locked="0"/>
    </xf>
    <xf numFmtId="1" fontId="10" fillId="0" borderId="4" xfId="0" applyNumberFormat="1" applyFont="1" applyFill="1" applyBorder="1" applyAlignment="1" applyProtection="1">
      <alignment/>
      <protection locked="0"/>
    </xf>
    <xf numFmtId="164" fontId="1" fillId="0" borderId="12" xfId="0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44"/>
  <sheetViews>
    <sheetView tabSelected="1" workbookViewId="0" topLeftCell="A1">
      <selection activeCell="A21" sqref="A21"/>
    </sheetView>
  </sheetViews>
  <sheetFormatPr defaultColWidth="8.796875" defaultRowHeight="15"/>
  <cols>
    <col min="1" max="1" width="10.09765625" style="137" customWidth="1"/>
    <col min="2" max="2" width="23.59765625" style="137" customWidth="1"/>
    <col min="3" max="4" width="10.296875" style="137" customWidth="1"/>
    <col min="5" max="5" width="5.8984375" style="137" customWidth="1"/>
    <col min="6" max="6" width="9.09765625" style="137" customWidth="1"/>
    <col min="7" max="7" width="5.8984375" style="137" customWidth="1"/>
    <col min="8" max="8" width="8.09765625" style="137" customWidth="1"/>
    <col min="9" max="9" width="5.796875" style="137" customWidth="1"/>
    <col min="10" max="10" width="7.8984375" style="137" customWidth="1"/>
    <col min="11" max="11" width="6" style="137" customWidth="1"/>
    <col min="12" max="12" width="7.796875" style="137" customWidth="1"/>
    <col min="13" max="13" width="9.59765625" style="137" customWidth="1"/>
    <col min="14" max="16384" width="8.8984375" style="137" customWidth="1"/>
  </cols>
  <sheetData>
    <row r="1" spans="3:12" s="110" customFormat="1" ht="12.75">
      <c r="C1" s="49"/>
      <c r="D1" s="78"/>
      <c r="E1" s="79" t="s">
        <v>0</v>
      </c>
      <c r="F1" s="113"/>
      <c r="G1" s="79"/>
      <c r="H1" s="79"/>
      <c r="I1" s="49"/>
      <c r="J1" s="49"/>
      <c r="K1" s="49"/>
      <c r="L1" s="49"/>
    </row>
    <row r="2" spans="2:13" s="110" customFormat="1" ht="13.5" thickBot="1">
      <c r="B2" s="255" t="s">
        <v>124</v>
      </c>
      <c r="C2" s="80"/>
      <c r="D2" s="80"/>
      <c r="E2" s="81" t="s">
        <v>1</v>
      </c>
      <c r="F2" s="114"/>
      <c r="G2" s="82"/>
      <c r="H2" s="82"/>
      <c r="I2" s="83"/>
      <c r="J2" s="80"/>
      <c r="K2" s="80"/>
      <c r="L2" s="80"/>
      <c r="M2" s="114"/>
    </row>
    <row r="3" spans="2:13" s="110" customFormat="1" ht="12.75">
      <c r="B3" s="2" t="s">
        <v>2</v>
      </c>
      <c r="C3" s="115"/>
      <c r="D3" s="115"/>
      <c r="E3" s="115"/>
      <c r="F3" s="115"/>
      <c r="G3" s="115"/>
      <c r="H3" s="115"/>
      <c r="I3" s="115"/>
      <c r="J3" s="116"/>
      <c r="K3" s="117"/>
      <c r="L3" s="115"/>
      <c r="M3" s="115"/>
    </row>
    <row r="4" spans="2:13" s="111" customFormat="1" ht="13.5" thickBot="1">
      <c r="B4" s="111" t="s">
        <v>3</v>
      </c>
      <c r="C4" s="142" t="s">
        <v>113</v>
      </c>
      <c r="D4" s="142"/>
      <c r="E4" s="142" t="s">
        <v>114</v>
      </c>
      <c r="F4" s="142"/>
      <c r="G4" s="142" t="s">
        <v>115</v>
      </c>
      <c r="H4" s="142"/>
      <c r="I4" s="142" t="s">
        <v>116</v>
      </c>
      <c r="J4" s="143"/>
      <c r="K4" s="144" t="s">
        <v>106</v>
      </c>
      <c r="L4" s="142"/>
      <c r="M4" s="118" t="s">
        <v>4</v>
      </c>
    </row>
    <row r="5" spans="2:13" s="110" customFormat="1" ht="13.5" thickTop="1">
      <c r="B5" s="2" t="s">
        <v>5</v>
      </c>
      <c r="C5" s="1"/>
      <c r="D5" s="1"/>
      <c r="E5" s="1"/>
      <c r="F5" s="1"/>
      <c r="G5" s="1"/>
      <c r="H5" s="1"/>
      <c r="I5" s="1"/>
      <c r="J5" s="119"/>
      <c r="K5" s="119"/>
      <c r="L5" s="1"/>
      <c r="M5" s="1"/>
    </row>
    <row r="6" spans="2:13" s="110" customFormat="1" ht="12.75">
      <c r="B6" s="2" t="s">
        <v>100</v>
      </c>
      <c r="C6" s="52">
        <v>3664</v>
      </c>
      <c r="D6" s="49"/>
      <c r="E6" s="52">
        <v>3892</v>
      </c>
      <c r="F6" s="1"/>
      <c r="G6" s="52">
        <v>3476</v>
      </c>
      <c r="H6" s="1"/>
      <c r="I6" s="52">
        <v>3268</v>
      </c>
      <c r="J6" s="119"/>
      <c r="K6" s="52"/>
      <c r="L6" s="1"/>
      <c r="M6" s="1">
        <f>SUM(C6:L6)</f>
        <v>14300</v>
      </c>
    </row>
    <row r="7" spans="2:13" s="110" customFormat="1" ht="12.75">
      <c r="B7" s="2" t="s">
        <v>101</v>
      </c>
      <c r="C7" s="52">
        <v>12212</v>
      </c>
      <c r="D7" s="49"/>
      <c r="E7" s="54">
        <v>11912</v>
      </c>
      <c r="F7" s="1"/>
      <c r="G7" s="52">
        <v>11615</v>
      </c>
      <c r="H7" s="1"/>
      <c r="I7" s="52">
        <v>11308</v>
      </c>
      <c r="J7" s="1"/>
      <c r="K7" s="52"/>
      <c r="L7" s="1"/>
      <c r="M7" s="1">
        <f>SUM(C7:L7)</f>
        <v>47047</v>
      </c>
    </row>
    <row r="8" spans="2:13" s="110" customFormat="1" ht="12.75">
      <c r="B8" s="2" t="s">
        <v>102</v>
      </c>
      <c r="C8" s="52">
        <v>133</v>
      </c>
      <c r="D8" s="49"/>
      <c r="E8" s="54">
        <v>1019</v>
      </c>
      <c r="F8" s="1"/>
      <c r="G8" s="52">
        <v>307</v>
      </c>
      <c r="H8" s="1"/>
      <c r="I8" s="52">
        <v>187</v>
      </c>
      <c r="J8" s="1"/>
      <c r="K8" s="52"/>
      <c r="L8" s="1"/>
      <c r="M8" s="1">
        <f>SUM(C8:L8)</f>
        <v>1646</v>
      </c>
    </row>
    <row r="9" spans="2:13" s="110" customFormat="1" ht="12.75">
      <c r="B9" s="2" t="s">
        <v>6</v>
      </c>
      <c r="C9" s="52">
        <v>717</v>
      </c>
      <c r="D9" s="1"/>
      <c r="E9" s="52">
        <v>1012</v>
      </c>
      <c r="F9" s="1"/>
      <c r="G9" s="52">
        <v>281</v>
      </c>
      <c r="H9" s="1"/>
      <c r="I9" s="52">
        <v>254</v>
      </c>
      <c r="J9" s="1"/>
      <c r="K9" s="52"/>
      <c r="L9" s="1"/>
      <c r="M9" s="1">
        <f>SUM(C9:K9)</f>
        <v>2264</v>
      </c>
    </row>
    <row r="10" spans="2:13" s="110" customFormat="1" ht="12.75">
      <c r="B10" s="2" t="s">
        <v>81</v>
      </c>
      <c r="C10" s="48">
        <f>SUM(C6:C9)</f>
        <v>16726</v>
      </c>
      <c r="D10" s="48"/>
      <c r="E10" s="48">
        <f>SUM(E6:E9)</f>
        <v>17835</v>
      </c>
      <c r="F10" s="48"/>
      <c r="G10" s="48">
        <f>SUM(G6:G9)</f>
        <v>15679</v>
      </c>
      <c r="H10" s="48"/>
      <c r="I10" s="48">
        <f>SUM(I6:I9)</f>
        <v>15017</v>
      </c>
      <c r="J10" s="48"/>
      <c r="K10" s="48">
        <f>SUM(K6:K9)</f>
        <v>0</v>
      </c>
      <c r="L10" s="48"/>
      <c r="M10" s="48">
        <f>SUM(C10:L10)</f>
        <v>65257</v>
      </c>
    </row>
    <row r="11" spans="1:13" s="110" customFormat="1" ht="12.75">
      <c r="A11" s="49"/>
      <c r="B11" s="2" t="s">
        <v>103</v>
      </c>
      <c r="C11" s="52">
        <v>58</v>
      </c>
      <c r="D11" s="1"/>
      <c r="E11" s="52">
        <v>53</v>
      </c>
      <c r="F11" s="1"/>
      <c r="G11" s="52">
        <v>47</v>
      </c>
      <c r="H11" s="1"/>
      <c r="I11" s="52">
        <v>46</v>
      </c>
      <c r="J11" s="1"/>
      <c r="K11" s="52"/>
      <c r="L11" s="1"/>
      <c r="M11" s="49">
        <f>SUM(C11:L11)</f>
        <v>204</v>
      </c>
    </row>
    <row r="12" spans="2:13" s="110" customFormat="1" ht="12.75">
      <c r="B12" s="2" t="s">
        <v>104</v>
      </c>
      <c r="C12" s="52">
        <v>2</v>
      </c>
      <c r="D12" s="1"/>
      <c r="E12" s="52">
        <v>1</v>
      </c>
      <c r="F12" s="1"/>
      <c r="G12" s="52">
        <v>1</v>
      </c>
      <c r="H12" s="1"/>
      <c r="I12" s="52">
        <v>5</v>
      </c>
      <c r="J12" s="1"/>
      <c r="K12" s="52"/>
      <c r="L12" s="1"/>
      <c r="M12" s="49">
        <f>SUM(C12:L12)</f>
        <v>9</v>
      </c>
    </row>
    <row r="13" spans="2:13" s="110" customFormat="1" ht="12.75">
      <c r="B13" s="2" t="s">
        <v>7</v>
      </c>
      <c r="C13" s="49">
        <f>SUM(C10:C12)</f>
        <v>16786</v>
      </c>
      <c r="D13" s="49"/>
      <c r="E13" s="49">
        <f>SUM(E10:E12)</f>
        <v>17889</v>
      </c>
      <c r="F13" s="49"/>
      <c r="G13" s="49">
        <f>SUM(G10:G12)</f>
        <v>15727</v>
      </c>
      <c r="H13" s="49"/>
      <c r="I13" s="49">
        <f>SUM(I10:I12)</f>
        <v>15068</v>
      </c>
      <c r="J13" s="49"/>
      <c r="K13" s="49">
        <f>SUM(K10:K12)</f>
        <v>0</v>
      </c>
      <c r="L13" s="49"/>
      <c r="M13" s="49">
        <f>SUM(C13:L13)</f>
        <v>65470</v>
      </c>
    </row>
    <row r="14" spans="2:13" s="110" customFormat="1" ht="12.75">
      <c r="B14" s="2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</row>
    <row r="15" spans="2:13" s="110" customFormat="1" ht="12.75">
      <c r="B15" s="2" t="s">
        <v>8</v>
      </c>
      <c r="C15" s="53">
        <v>16564</v>
      </c>
      <c r="D15" s="48"/>
      <c r="E15" s="53">
        <v>14875</v>
      </c>
      <c r="F15" s="48"/>
      <c r="G15" s="53">
        <v>26055</v>
      </c>
      <c r="H15" s="48"/>
      <c r="I15" s="53">
        <v>25790</v>
      </c>
      <c r="J15" s="48"/>
      <c r="K15" s="53"/>
      <c r="L15" s="48"/>
      <c r="M15" s="48">
        <f>SUM(C15:L15)</f>
        <v>83284</v>
      </c>
    </row>
    <row r="16" spans="2:13" s="110" customFormat="1" ht="12.75">
      <c r="B16" s="2" t="s">
        <v>9</v>
      </c>
      <c r="C16" s="52">
        <v>60404</v>
      </c>
      <c r="D16" s="1"/>
      <c r="E16" s="52">
        <v>69404</v>
      </c>
      <c r="F16" s="1"/>
      <c r="G16" s="52">
        <v>78292</v>
      </c>
      <c r="H16" s="1"/>
      <c r="I16" s="52">
        <v>93838</v>
      </c>
      <c r="J16" s="1"/>
      <c r="K16" s="52"/>
      <c r="L16" s="1"/>
      <c r="M16" s="49">
        <f>SUM(C16:L16)</f>
        <v>301938</v>
      </c>
    </row>
    <row r="17" spans="2:17" s="110" customFormat="1" ht="12.75">
      <c r="B17" s="2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O17" s="120"/>
      <c r="P17" s="121"/>
      <c r="Q17" s="121"/>
    </row>
    <row r="18" spans="2:17" s="110" customFormat="1" ht="12.75">
      <c r="B18" s="2" t="s">
        <v>82</v>
      </c>
      <c r="C18" s="52">
        <v>17629</v>
      </c>
      <c r="D18" s="1"/>
      <c r="E18" s="52">
        <v>16883</v>
      </c>
      <c r="F18" s="1"/>
      <c r="G18" s="52">
        <v>18480</v>
      </c>
      <c r="H18" s="122"/>
      <c r="I18" s="52">
        <v>10513</v>
      </c>
      <c r="J18" s="49"/>
      <c r="K18" s="52"/>
      <c r="L18" s="1"/>
      <c r="M18" s="49">
        <f aca="true" t="shared" si="0" ref="M18:M25">SUM(C18:L18)</f>
        <v>63505</v>
      </c>
      <c r="O18" s="120"/>
      <c r="P18" s="121"/>
      <c r="Q18" s="55"/>
    </row>
    <row r="19" spans="2:15" s="110" customFormat="1" ht="12.75">
      <c r="B19" s="2" t="s">
        <v>94</v>
      </c>
      <c r="C19" s="52">
        <v>6458</v>
      </c>
      <c r="D19" s="1"/>
      <c r="E19" s="52">
        <v>4626</v>
      </c>
      <c r="F19" s="1"/>
      <c r="G19" s="52">
        <v>8897</v>
      </c>
      <c r="H19" s="1"/>
      <c r="I19" s="52">
        <v>5686</v>
      </c>
      <c r="J19" s="1"/>
      <c r="K19" s="52"/>
      <c r="L19" s="1"/>
      <c r="M19" s="49">
        <f t="shared" si="0"/>
        <v>25667</v>
      </c>
      <c r="O19" s="123"/>
    </row>
    <row r="20" spans="2:15" s="110" customFormat="1" ht="12.75">
      <c r="B20" s="2" t="s">
        <v>89</v>
      </c>
      <c r="C20" s="52">
        <v>8</v>
      </c>
      <c r="D20" s="1"/>
      <c r="E20" s="52">
        <v>5</v>
      </c>
      <c r="F20" s="1"/>
      <c r="G20" s="52">
        <v>22</v>
      </c>
      <c r="H20" s="1"/>
      <c r="I20" s="52">
        <v>3</v>
      </c>
      <c r="J20" s="1"/>
      <c r="K20" s="52"/>
      <c r="L20" s="1"/>
      <c r="M20" s="49">
        <f t="shared" si="0"/>
        <v>38</v>
      </c>
      <c r="O20" s="123"/>
    </row>
    <row r="21" spans="2:49" s="110" customFormat="1" ht="12.75">
      <c r="B21" s="2" t="s">
        <v>95</v>
      </c>
      <c r="C21" s="52">
        <v>32934</v>
      </c>
      <c r="D21" s="1"/>
      <c r="E21" s="52">
        <v>33340</v>
      </c>
      <c r="F21" s="1"/>
      <c r="G21" s="52">
        <v>23862</v>
      </c>
      <c r="H21" s="1"/>
      <c r="I21" s="52">
        <v>26082</v>
      </c>
      <c r="J21" s="1"/>
      <c r="K21" s="52"/>
      <c r="L21" s="1"/>
      <c r="M21" s="49">
        <f t="shared" si="0"/>
        <v>116218</v>
      </c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</row>
    <row r="22" spans="2:49" s="110" customFormat="1" ht="12.75">
      <c r="B22" s="2" t="s">
        <v>83</v>
      </c>
      <c r="C22" s="50">
        <f>SUM(C18:C21)</f>
        <v>57029</v>
      </c>
      <c r="D22" s="50"/>
      <c r="E22" s="50">
        <f>SUM(E18:E21)</f>
        <v>54854</v>
      </c>
      <c r="F22" s="50"/>
      <c r="G22" s="50">
        <f>SUM(G18:G21)</f>
        <v>51261</v>
      </c>
      <c r="H22" s="50"/>
      <c r="I22" s="50">
        <f>SUM(I18:I21)</f>
        <v>42284</v>
      </c>
      <c r="J22" s="55"/>
      <c r="K22" s="50">
        <f>SUM(K18:K21)</f>
        <v>0</v>
      </c>
      <c r="L22" s="50"/>
      <c r="M22" s="49">
        <f t="shared" si="0"/>
        <v>205428</v>
      </c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</row>
    <row r="23" spans="2:49" s="110" customFormat="1" ht="12.75">
      <c r="B23" s="2" t="s">
        <v>93</v>
      </c>
      <c r="C23" s="107">
        <v>8426</v>
      </c>
      <c r="D23" s="50"/>
      <c r="E23" s="107">
        <v>8392</v>
      </c>
      <c r="F23" s="50"/>
      <c r="G23" s="107">
        <v>14903</v>
      </c>
      <c r="H23" s="50"/>
      <c r="I23" s="107">
        <v>13525</v>
      </c>
      <c r="J23" s="55"/>
      <c r="K23" s="107">
        <v>0</v>
      </c>
      <c r="L23" s="50"/>
      <c r="M23" s="49">
        <f t="shared" si="0"/>
        <v>45246</v>
      </c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</row>
    <row r="24" spans="2:49" s="110" customFormat="1" ht="12.75">
      <c r="B24" s="2" t="s">
        <v>84</v>
      </c>
      <c r="C24" s="52">
        <v>327</v>
      </c>
      <c r="D24" s="1"/>
      <c r="E24" s="52">
        <v>2002</v>
      </c>
      <c r="F24" s="119"/>
      <c r="G24" s="52">
        <v>2340</v>
      </c>
      <c r="H24" s="1"/>
      <c r="I24" s="52">
        <v>3575</v>
      </c>
      <c r="J24" s="1"/>
      <c r="K24" s="52"/>
      <c r="L24" s="1"/>
      <c r="M24" s="1">
        <f t="shared" si="0"/>
        <v>8244</v>
      </c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</row>
    <row r="25" spans="2:49" s="110" customFormat="1" ht="12.75">
      <c r="B25" s="2" t="s">
        <v>85</v>
      </c>
      <c r="C25" s="51">
        <f>SUM(C22:C24)</f>
        <v>65782</v>
      </c>
      <c r="D25" s="51"/>
      <c r="E25" s="51">
        <f>SUM(E22:E24)</f>
        <v>65248</v>
      </c>
      <c r="F25" s="56"/>
      <c r="G25" s="51">
        <f>SUM(G22:G24)</f>
        <v>68504</v>
      </c>
      <c r="H25" s="51"/>
      <c r="I25" s="51">
        <f>SUM(I22:I24)</f>
        <v>59384</v>
      </c>
      <c r="J25" s="56"/>
      <c r="K25" s="51">
        <f>SUM(K22:K24)</f>
        <v>0</v>
      </c>
      <c r="L25" s="51"/>
      <c r="M25" s="51">
        <f t="shared" si="0"/>
        <v>258918</v>
      </c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</row>
    <row r="26" spans="2:49" s="110" customFormat="1" ht="12.75">
      <c r="B26" s="2" t="s">
        <v>88</v>
      </c>
      <c r="C26" s="108">
        <f>(C18+C19+C20+C24)/(C10+C18+C19+C20+C24)</f>
        <v>0.5935160882667444</v>
      </c>
      <c r="D26" s="108"/>
      <c r="E26" s="108">
        <f aca="true" t="shared" si="1" ref="E26:M26">(E18+E19+E20+E24)/(E10+E18+E19+E20+E24)</f>
        <v>0.5686924137263911</v>
      </c>
      <c r="F26" s="108"/>
      <c r="G26" s="108">
        <f t="shared" si="1"/>
        <v>0.6547844466951429</v>
      </c>
      <c r="H26" s="108"/>
      <c r="I26" s="108">
        <f t="shared" si="1"/>
        <v>0.5684025981491062</v>
      </c>
      <c r="J26" s="108"/>
      <c r="K26" s="108" t="e">
        <f t="shared" si="1"/>
        <v>#DIV/0!</v>
      </c>
      <c r="L26" s="108"/>
      <c r="M26" s="108">
        <f t="shared" si="1"/>
        <v>0.5989392235312917</v>
      </c>
      <c r="N26" s="124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</row>
    <row r="27" spans="2:49" s="110" customFormat="1" ht="12.75">
      <c r="B27" s="2" t="s">
        <v>78</v>
      </c>
      <c r="C27" s="106">
        <f>(C18+C19+C21+C20)/(C10+C25)</f>
        <v>0.691193581228487</v>
      </c>
      <c r="D27" s="106"/>
      <c r="E27" s="106">
        <f aca="true" t="shared" si="2" ref="E27:M27">(E18+E19+E21+E20)/(E10+E25)</f>
        <v>0.6602313349301301</v>
      </c>
      <c r="F27" s="106"/>
      <c r="G27" s="106">
        <f t="shared" si="2"/>
        <v>0.6089234168418802</v>
      </c>
      <c r="H27" s="106"/>
      <c r="I27" s="106">
        <f t="shared" si="2"/>
        <v>0.5683256945471163</v>
      </c>
      <c r="J27" s="106"/>
      <c r="K27" s="106" t="e">
        <f t="shared" si="2"/>
        <v>#DIV/0!</v>
      </c>
      <c r="L27" s="106"/>
      <c r="M27" s="106">
        <f t="shared" si="2"/>
        <v>0.6336947636307549</v>
      </c>
      <c r="N27" s="124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</row>
    <row r="28" spans="2:49" s="110" customFormat="1" ht="12.75">
      <c r="B28" s="2" t="s">
        <v>105</v>
      </c>
      <c r="C28" s="106">
        <f>C23/(C10+C25)</f>
        <v>0.10212343045522858</v>
      </c>
      <c r="D28" s="106"/>
      <c r="E28" s="106">
        <f aca="true" t="shared" si="3" ref="E28:M28">E23/(E10+E25)</f>
        <v>0.10100742630863113</v>
      </c>
      <c r="F28" s="106"/>
      <c r="G28" s="106">
        <f t="shared" si="3"/>
        <v>0.1770309920055118</v>
      </c>
      <c r="H28" s="106"/>
      <c r="I28" s="106">
        <f t="shared" si="3"/>
        <v>0.18178519105925994</v>
      </c>
      <c r="J28" s="106"/>
      <c r="K28" s="106" t="e">
        <f t="shared" si="3"/>
        <v>#DIV/0!</v>
      </c>
      <c r="L28" s="106"/>
      <c r="M28" s="106">
        <f t="shared" si="3"/>
        <v>0.13957276162566515</v>
      </c>
      <c r="N28" s="124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</row>
    <row r="29" spans="2:49" s="110" customFormat="1" ht="12.75">
      <c r="B29" s="2" t="s">
        <v>79</v>
      </c>
      <c r="C29" s="106">
        <f>C24/(C10+C25)</f>
        <v>0.003963252048286227</v>
      </c>
      <c r="D29" s="106"/>
      <c r="E29" s="106">
        <f aca="true" t="shared" si="4" ref="E29:M29">E24/(E10+E25)</f>
        <v>0.024096385542168676</v>
      </c>
      <c r="F29" s="106"/>
      <c r="G29" s="106">
        <f t="shared" si="4"/>
        <v>0.02779658600905171</v>
      </c>
      <c r="H29" s="106"/>
      <c r="I29" s="106">
        <f t="shared" si="4"/>
        <v>0.048050429429711966</v>
      </c>
      <c r="J29" s="106"/>
      <c r="K29" s="106" t="e">
        <f t="shared" si="4"/>
        <v>#DIV/0!</v>
      </c>
      <c r="L29" s="106"/>
      <c r="M29" s="106">
        <f t="shared" si="4"/>
        <v>0.02543070872214082</v>
      </c>
      <c r="N29" s="124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</row>
    <row r="30" spans="2:49" s="110" customFormat="1" ht="13.5" thickBot="1">
      <c r="B30" s="112" t="s">
        <v>80</v>
      </c>
      <c r="C30" s="109">
        <f>C25/(C10+C25)</f>
        <v>0.7972802637320018</v>
      </c>
      <c r="D30" s="109"/>
      <c r="E30" s="109">
        <f aca="true" t="shared" si="5" ref="E30:M30">E25/(E10+E25)</f>
        <v>0.7853351467809299</v>
      </c>
      <c r="F30" s="109"/>
      <c r="G30" s="109">
        <f t="shared" si="5"/>
        <v>0.8137509948564438</v>
      </c>
      <c r="H30" s="109"/>
      <c r="I30" s="109">
        <f t="shared" si="5"/>
        <v>0.7981613150360882</v>
      </c>
      <c r="J30" s="109"/>
      <c r="K30" s="109" t="e">
        <f t="shared" si="5"/>
        <v>#DIV/0!</v>
      </c>
      <c r="L30" s="109"/>
      <c r="M30" s="109">
        <f t="shared" si="5"/>
        <v>0.798698233978561</v>
      </c>
      <c r="N30" s="119"/>
      <c r="O30" s="1"/>
      <c r="P30" s="1"/>
      <c r="Q30" s="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</row>
    <row r="31" spans="2:49" s="110" customFormat="1" ht="15.75" customHeight="1" thickTop="1">
      <c r="B31" s="125"/>
      <c r="C31" s="145" t="s">
        <v>117</v>
      </c>
      <c r="D31" s="145"/>
      <c r="E31" s="146" t="s">
        <v>118</v>
      </c>
      <c r="F31" s="146"/>
      <c r="G31" s="146" t="s">
        <v>115</v>
      </c>
      <c r="H31" s="146"/>
      <c r="I31" s="146" t="s">
        <v>116</v>
      </c>
      <c r="J31" s="146"/>
      <c r="K31" s="147" t="s">
        <v>106</v>
      </c>
      <c r="L31" s="147"/>
      <c r="M31" s="115"/>
      <c r="N31" s="126"/>
      <c r="O31" s="1"/>
      <c r="P31" s="1"/>
      <c r="Q31" s="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</row>
    <row r="32" spans="2:12" s="110" customFormat="1" ht="12.75">
      <c r="B32" s="2"/>
      <c r="C32" s="127"/>
      <c r="D32" s="128" t="s">
        <v>10</v>
      </c>
      <c r="E32" s="128"/>
      <c r="F32" s="128" t="s">
        <v>10</v>
      </c>
      <c r="G32" s="127"/>
      <c r="H32" s="120" t="s">
        <v>10</v>
      </c>
      <c r="I32" s="127"/>
      <c r="J32" s="129" t="s">
        <v>10</v>
      </c>
      <c r="K32" s="130"/>
      <c r="L32" s="131" t="s">
        <v>11</v>
      </c>
    </row>
    <row r="33" spans="2:12" ht="15">
      <c r="B33" s="132" t="s">
        <v>12</v>
      </c>
      <c r="C33" s="133" t="s">
        <v>13</v>
      </c>
      <c r="D33" s="134" t="s">
        <v>14</v>
      </c>
      <c r="E33" s="133" t="s">
        <v>13</v>
      </c>
      <c r="F33" s="134" t="s">
        <v>15</v>
      </c>
      <c r="G33" s="133" t="s">
        <v>16</v>
      </c>
      <c r="H33" s="135" t="s">
        <v>15</v>
      </c>
      <c r="I33" s="136" t="s">
        <v>13</v>
      </c>
      <c r="J33" s="135" t="s">
        <v>15</v>
      </c>
      <c r="K33" s="136" t="s">
        <v>13</v>
      </c>
      <c r="L33" s="134" t="s">
        <v>15</v>
      </c>
    </row>
    <row r="34" spans="2:13" ht="15">
      <c r="B34" s="3" t="s">
        <v>17</v>
      </c>
      <c r="C34" s="57">
        <v>23</v>
      </c>
      <c r="D34" s="57">
        <v>11</v>
      </c>
      <c r="E34" s="57">
        <v>30</v>
      </c>
      <c r="F34" s="57">
        <v>11</v>
      </c>
      <c r="G34" s="57">
        <v>40</v>
      </c>
      <c r="H34" s="57">
        <v>8</v>
      </c>
      <c r="I34" s="57">
        <v>52</v>
      </c>
      <c r="J34" s="57">
        <v>3</v>
      </c>
      <c r="K34" s="57"/>
      <c r="L34" s="57"/>
      <c r="M34" s="138"/>
    </row>
    <row r="35" spans="2:13" s="140" customFormat="1" ht="15.75" thickBot="1">
      <c r="B35" s="112" t="s">
        <v>99</v>
      </c>
      <c r="C35" s="58">
        <v>23</v>
      </c>
      <c r="D35" s="58">
        <v>11</v>
      </c>
      <c r="E35" s="58">
        <v>30</v>
      </c>
      <c r="F35" s="58">
        <v>11</v>
      </c>
      <c r="G35" s="58">
        <v>40</v>
      </c>
      <c r="H35" s="58">
        <v>8</v>
      </c>
      <c r="I35" s="58">
        <v>52</v>
      </c>
      <c r="J35" s="58">
        <v>3</v>
      </c>
      <c r="K35" s="58"/>
      <c r="L35" s="58"/>
      <c r="M35" s="139"/>
    </row>
    <row r="36" spans="2:13" ht="15.75" thickTop="1">
      <c r="B36" s="141" t="s">
        <v>18</v>
      </c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0"/>
    </row>
    <row r="37" spans="2:13" ht="15">
      <c r="B37" s="131" t="s">
        <v>19</v>
      </c>
      <c r="C37" s="3"/>
      <c r="D37" s="55"/>
      <c r="E37" s="55"/>
      <c r="F37" s="55"/>
      <c r="G37" s="55"/>
      <c r="H37" s="55"/>
      <c r="I37" s="130"/>
      <c r="J37" s="55"/>
      <c r="K37" s="55"/>
      <c r="L37" s="55"/>
      <c r="M37" s="55"/>
    </row>
    <row r="38" spans="2:13" ht="15">
      <c r="B38" s="3" t="s">
        <v>20</v>
      </c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</row>
    <row r="39" spans="2:13" ht="15">
      <c r="B39" s="141" t="s">
        <v>21</v>
      </c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</row>
    <row r="40" spans="2:13" ht="15">
      <c r="B40" s="131" t="s">
        <v>97</v>
      </c>
      <c r="C40" s="3"/>
      <c r="D40" s="55"/>
      <c r="E40" s="55"/>
      <c r="F40" s="55"/>
      <c r="G40" s="55"/>
      <c r="H40" s="55"/>
      <c r="I40" s="130"/>
      <c r="J40" s="55"/>
      <c r="K40" s="55"/>
      <c r="L40" s="55"/>
      <c r="M40" s="55"/>
    </row>
    <row r="41" spans="2:5" ht="15">
      <c r="B41" s="119" t="s">
        <v>98</v>
      </c>
      <c r="C41" s="119"/>
      <c r="D41" s="119"/>
      <c r="E41" s="119"/>
    </row>
    <row r="42" spans="2:5" ht="15">
      <c r="B42" s="119" t="s">
        <v>96</v>
      </c>
      <c r="C42" s="119"/>
      <c r="D42" s="119"/>
      <c r="E42" s="119"/>
    </row>
    <row r="43" spans="2:5" ht="15">
      <c r="B43" s="119" t="s">
        <v>86</v>
      </c>
      <c r="C43" s="119"/>
      <c r="D43" s="119"/>
      <c r="E43" s="119"/>
    </row>
    <row r="44" spans="2:5" ht="15">
      <c r="B44" s="119" t="s">
        <v>87</v>
      </c>
      <c r="C44" s="119"/>
      <c r="D44" s="119"/>
      <c r="E44" s="119"/>
    </row>
  </sheetData>
  <sheetProtection password="C560" sheet="1" objects="1" scenarios="1"/>
  <printOptions gridLines="1" horizontalCentered="1"/>
  <pageMargins left="0" right="0" top="0.5" bottom="0.5" header="0" footer="0"/>
  <pageSetup fitToHeight="1" fitToWidth="1" horizontalDpi="300" verticalDpi="300" orientation="landscape" scale="92" r:id="rId1"/>
  <headerFooter alignWithMargins="0">
    <oddFooter>&amp;L&amp;"Arial,Regular"clmadmin\claimswkrpt February 2006.xls(1)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workbookViewId="0" topLeftCell="A1">
      <selection activeCell="A19" sqref="A19"/>
    </sheetView>
  </sheetViews>
  <sheetFormatPr defaultColWidth="8.796875" defaultRowHeight="15"/>
  <cols>
    <col min="1" max="1" width="22.796875" style="151" customWidth="1"/>
    <col min="2" max="2" width="10.296875" style="151" customWidth="1"/>
    <col min="3" max="3" width="9" style="151" customWidth="1"/>
    <col min="4" max="4" width="11.69921875" style="151" customWidth="1"/>
    <col min="5" max="5" width="8.19921875" style="151" customWidth="1"/>
    <col min="6" max="6" width="11.69921875" style="151" customWidth="1"/>
    <col min="7" max="7" width="9.796875" style="151" customWidth="1"/>
    <col min="8" max="8" width="9" style="151" customWidth="1"/>
    <col min="9" max="9" width="7.3984375" style="151" customWidth="1"/>
    <col min="10" max="10" width="10" style="151" customWidth="1"/>
    <col min="11" max="11" width="7.69921875" style="151" customWidth="1"/>
    <col min="12" max="12" width="9.59765625" style="151" customWidth="1"/>
    <col min="13" max="13" width="12.69921875" style="151" customWidth="1"/>
    <col min="14" max="14" width="7.09765625" style="151" customWidth="1"/>
    <col min="15" max="15" width="6.8984375" style="151" customWidth="1"/>
    <col min="16" max="16" width="7" style="151" customWidth="1"/>
    <col min="17" max="17" width="7.09765625" style="151" customWidth="1"/>
    <col min="18" max="18" width="7" style="151" customWidth="1"/>
    <col min="19" max="19" width="7.09765625" style="151" customWidth="1"/>
    <col min="20" max="20" width="7" style="151" customWidth="1"/>
    <col min="21" max="21" width="6.796875" style="151" customWidth="1"/>
    <col min="22" max="22" width="7.59765625" style="151" customWidth="1"/>
    <col min="23" max="23" width="6.296875" style="151" customWidth="1"/>
    <col min="24" max="25" width="7.59765625" style="151" customWidth="1"/>
    <col min="26" max="26" width="7.3984375" style="151" customWidth="1"/>
    <col min="27" max="27" width="7.69921875" style="151" customWidth="1"/>
    <col min="28" max="16384" width="8.8984375" style="151" customWidth="1"/>
  </cols>
  <sheetData>
    <row r="1" spans="1:14" ht="15.75">
      <c r="A1" s="148"/>
      <c r="B1" s="148"/>
      <c r="C1" s="4"/>
      <c r="D1" s="5"/>
      <c r="E1" s="149"/>
      <c r="F1" s="6" t="s">
        <v>0</v>
      </c>
      <c r="G1" s="7"/>
      <c r="H1" s="150"/>
      <c r="I1" s="7"/>
      <c r="J1" s="5"/>
      <c r="K1" s="4"/>
      <c r="L1" s="4"/>
      <c r="M1" s="4"/>
      <c r="N1" s="8"/>
    </row>
    <row r="2" spans="1:14" s="153" customFormat="1" ht="16.5" thickBot="1">
      <c r="A2" s="152"/>
      <c r="B2" s="152"/>
      <c r="C2" s="73"/>
      <c r="D2" s="74"/>
      <c r="E2" s="74"/>
      <c r="F2" s="75" t="s">
        <v>22</v>
      </c>
      <c r="G2" s="76"/>
      <c r="H2" s="76"/>
      <c r="I2" s="76"/>
      <c r="J2" s="74"/>
      <c r="K2" s="73"/>
      <c r="L2" s="73"/>
      <c r="M2" s="73"/>
      <c r="N2" s="73"/>
    </row>
    <row r="3" spans="1:14" ht="15">
      <c r="A3" s="154"/>
      <c r="B3" s="15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5"/>
    </row>
    <row r="4" spans="1:14" ht="15">
      <c r="A4" s="170" t="s">
        <v>23</v>
      </c>
      <c r="B4" s="9"/>
      <c r="C4" s="171" t="s">
        <v>117</v>
      </c>
      <c r="D4" s="171"/>
      <c r="E4" s="171" t="s">
        <v>118</v>
      </c>
      <c r="F4" s="171"/>
      <c r="G4" s="172" t="s">
        <v>115</v>
      </c>
      <c r="H4" s="172"/>
      <c r="I4" s="171" t="s">
        <v>116</v>
      </c>
      <c r="J4" s="171"/>
      <c r="K4" s="173" t="s">
        <v>109</v>
      </c>
      <c r="L4" s="173"/>
      <c r="M4" s="11" t="s">
        <v>4</v>
      </c>
      <c r="N4" s="155"/>
    </row>
    <row r="5" spans="1:14" ht="15.75" thickBot="1">
      <c r="A5" s="148"/>
      <c r="B5" s="148"/>
      <c r="C5" s="10" t="s">
        <v>24</v>
      </c>
      <c r="D5" s="10" t="s">
        <v>25</v>
      </c>
      <c r="E5" s="10" t="s">
        <v>24</v>
      </c>
      <c r="F5" s="10" t="s">
        <v>26</v>
      </c>
      <c r="G5" s="10" t="s">
        <v>24</v>
      </c>
      <c r="H5" s="10" t="s">
        <v>26</v>
      </c>
      <c r="I5" s="10" t="s">
        <v>24</v>
      </c>
      <c r="J5" s="17" t="s">
        <v>26</v>
      </c>
      <c r="K5" s="63" t="s">
        <v>24</v>
      </c>
      <c r="L5" s="17" t="s">
        <v>26</v>
      </c>
      <c r="M5" s="10" t="s">
        <v>24</v>
      </c>
      <c r="N5" s="155"/>
    </row>
    <row r="6" spans="1:14" ht="16.5" thickTop="1">
      <c r="A6" s="62" t="s">
        <v>27</v>
      </c>
      <c r="B6" s="62"/>
      <c r="C6" s="12"/>
      <c r="D6" s="12"/>
      <c r="E6" s="12"/>
      <c r="F6" s="12"/>
      <c r="G6" s="12"/>
      <c r="H6" s="12"/>
      <c r="I6" s="12"/>
      <c r="J6" s="12"/>
      <c r="K6" s="156"/>
      <c r="L6" s="12"/>
      <c r="M6" s="12"/>
      <c r="N6" s="155"/>
    </row>
    <row r="7" spans="1:14" ht="15.75">
      <c r="A7" s="62" t="s">
        <v>28</v>
      </c>
      <c r="B7" s="62"/>
      <c r="C7" s="4"/>
      <c r="D7" s="4"/>
      <c r="E7" s="4"/>
      <c r="F7" s="4"/>
      <c r="G7" s="4"/>
      <c r="H7" s="4"/>
      <c r="I7" s="4"/>
      <c r="J7" s="4"/>
      <c r="K7" s="148"/>
      <c r="L7" s="4"/>
      <c r="M7" s="4"/>
      <c r="N7" s="155"/>
    </row>
    <row r="8" spans="1:14" ht="15">
      <c r="A8" s="9" t="s">
        <v>108</v>
      </c>
      <c r="B8" s="9"/>
      <c r="C8" s="174">
        <v>2684</v>
      </c>
      <c r="D8" s="174">
        <v>12</v>
      </c>
      <c r="E8" s="174">
        <v>2947</v>
      </c>
      <c r="F8" s="174">
        <v>18</v>
      </c>
      <c r="G8" s="174">
        <v>3143</v>
      </c>
      <c r="H8" s="174">
        <v>25</v>
      </c>
      <c r="I8" s="174">
        <v>2180</v>
      </c>
      <c r="J8" s="174">
        <v>30</v>
      </c>
      <c r="K8" s="174"/>
      <c r="L8" s="174"/>
      <c r="M8" s="4">
        <f>C8+E8+G8+I8+K8</f>
        <v>10954</v>
      </c>
      <c r="N8" s="155"/>
    </row>
    <row r="9" spans="1:14" ht="15">
      <c r="A9" s="9" t="s">
        <v>91</v>
      </c>
      <c r="B9" s="9"/>
      <c r="C9" s="174">
        <v>11533</v>
      </c>
      <c r="D9" s="174">
        <v>10</v>
      </c>
      <c r="E9" s="174">
        <v>16530</v>
      </c>
      <c r="F9" s="174">
        <v>19</v>
      </c>
      <c r="G9" s="174">
        <v>11543</v>
      </c>
      <c r="H9" s="174">
        <v>25</v>
      </c>
      <c r="I9" s="174">
        <v>10760</v>
      </c>
      <c r="J9" s="174">
        <v>30</v>
      </c>
      <c r="K9" s="174"/>
      <c r="L9" s="174"/>
      <c r="M9" s="4">
        <f>C9+E9+G9+I9+K9</f>
        <v>50366</v>
      </c>
      <c r="N9" s="155"/>
    </row>
    <row r="10" spans="1:14" ht="15">
      <c r="A10" s="9" t="s">
        <v>107</v>
      </c>
      <c r="B10" s="9"/>
      <c r="C10" s="174">
        <v>257</v>
      </c>
      <c r="D10" s="174">
        <v>5</v>
      </c>
      <c r="E10" s="174">
        <v>540</v>
      </c>
      <c r="F10" s="174">
        <v>20</v>
      </c>
      <c r="G10" s="174">
        <v>547</v>
      </c>
      <c r="H10" s="174">
        <v>23</v>
      </c>
      <c r="I10" s="174">
        <v>521</v>
      </c>
      <c r="J10" s="174">
        <v>41</v>
      </c>
      <c r="K10" s="174"/>
      <c r="L10" s="174"/>
      <c r="M10" s="4">
        <f>C10+E10+G10+I10+K10</f>
        <v>1865</v>
      </c>
      <c r="N10" s="155"/>
    </row>
    <row r="11" spans="1:14" ht="15">
      <c r="A11" s="9" t="s">
        <v>92</v>
      </c>
      <c r="B11" s="9"/>
      <c r="C11" s="13">
        <f>SUM(C8:C10)</f>
        <v>14474</v>
      </c>
      <c r="D11" s="14"/>
      <c r="E11" s="15">
        <f>SUM(E8:E10)</f>
        <v>20017</v>
      </c>
      <c r="F11" s="14"/>
      <c r="G11" s="15">
        <f>SUM(G8:G10)</f>
        <v>15233</v>
      </c>
      <c r="H11" s="14"/>
      <c r="I11" s="15">
        <f>SUM(I8:I10)</f>
        <v>13461</v>
      </c>
      <c r="J11" s="14"/>
      <c r="K11" s="15">
        <f>SUM(K8:K10)</f>
        <v>0</v>
      </c>
      <c r="L11" s="14"/>
      <c r="M11" s="13">
        <f>SUM(M8:M10)</f>
        <v>63185</v>
      </c>
      <c r="N11" s="155"/>
    </row>
    <row r="12" spans="1:14" ht="15">
      <c r="A12" s="148"/>
      <c r="B12" s="148"/>
      <c r="C12" s="4"/>
      <c r="D12" s="4"/>
      <c r="E12" s="4"/>
      <c r="F12" s="4"/>
      <c r="G12" s="4"/>
      <c r="H12" s="4"/>
      <c r="I12" s="4"/>
      <c r="J12" s="4"/>
      <c r="K12" s="4"/>
      <c r="L12" s="8"/>
      <c r="M12" s="4"/>
      <c r="N12" s="155"/>
    </row>
    <row r="13" spans="1:14" ht="15.75" thickBot="1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5"/>
    </row>
    <row r="14" spans="1:14" ht="15.75" thickTop="1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</row>
    <row r="15" spans="1:14" ht="15">
      <c r="A15" s="148"/>
      <c r="B15" s="148"/>
      <c r="C15" s="148"/>
      <c r="D15" s="148"/>
      <c r="E15" s="148"/>
      <c r="F15" s="148"/>
      <c r="G15" s="158"/>
      <c r="H15" s="148"/>
      <c r="I15" s="148"/>
      <c r="J15" s="148"/>
      <c r="K15" s="148"/>
      <c r="L15" s="148"/>
      <c r="M15" s="148"/>
      <c r="N15" s="155"/>
    </row>
    <row r="17" spans="6:8" ht="15.75">
      <c r="F17" s="159" t="s">
        <v>29</v>
      </c>
      <c r="H17" s="159"/>
    </row>
    <row r="19" spans="1:13" ht="15.75" thickBot="1">
      <c r="A19" s="151" t="s">
        <v>30</v>
      </c>
      <c r="C19" s="171" t="s">
        <v>117</v>
      </c>
      <c r="D19" s="171"/>
      <c r="E19" s="171" t="s">
        <v>118</v>
      </c>
      <c r="F19" s="171"/>
      <c r="G19" s="172" t="s">
        <v>115</v>
      </c>
      <c r="H19" s="172"/>
      <c r="I19" s="171" t="s">
        <v>116</v>
      </c>
      <c r="J19" s="171"/>
      <c r="K19" s="173" t="s">
        <v>106</v>
      </c>
      <c r="L19" s="173"/>
      <c r="M19" s="77"/>
    </row>
    <row r="20" spans="3:13" ht="15.75" thickTop="1">
      <c r="C20" s="59"/>
      <c r="D20" s="59"/>
      <c r="E20" s="59"/>
      <c r="F20" s="59"/>
      <c r="G20" s="60"/>
      <c r="H20" s="60"/>
      <c r="I20" s="59"/>
      <c r="J20" s="59"/>
      <c r="K20" s="61"/>
      <c r="L20" s="61"/>
      <c r="M20" s="14"/>
    </row>
    <row r="21" spans="1:13" ht="15.75">
      <c r="A21" s="159" t="s">
        <v>31</v>
      </c>
      <c r="B21" s="159" t="s">
        <v>32</v>
      </c>
      <c r="C21" s="59"/>
      <c r="D21" s="59"/>
      <c r="E21" s="59"/>
      <c r="F21" s="59"/>
      <c r="G21" s="60"/>
      <c r="H21" s="60"/>
      <c r="I21" s="59"/>
      <c r="J21" s="59"/>
      <c r="K21" s="61"/>
      <c r="L21" s="61"/>
      <c r="M21" s="14"/>
    </row>
    <row r="22" spans="1:13" ht="15">
      <c r="A22" s="160" t="s">
        <v>33</v>
      </c>
      <c r="B22" s="161">
        <v>0</v>
      </c>
      <c r="C22" s="175">
        <v>0</v>
      </c>
      <c r="D22" s="59"/>
      <c r="E22" s="175">
        <v>0</v>
      </c>
      <c r="F22" s="59"/>
      <c r="G22" s="95">
        <v>0</v>
      </c>
      <c r="H22" s="60"/>
      <c r="I22" s="175">
        <v>0</v>
      </c>
      <c r="J22" s="59"/>
      <c r="K22" s="177"/>
      <c r="L22" s="61"/>
      <c r="M22" s="14"/>
    </row>
    <row r="23" spans="1:13" ht="15">
      <c r="A23" s="160"/>
      <c r="B23" s="160"/>
      <c r="C23" s="17"/>
      <c r="D23" s="59"/>
      <c r="E23" s="17"/>
      <c r="F23" s="59"/>
      <c r="G23" s="10"/>
      <c r="H23" s="60"/>
      <c r="I23" s="17"/>
      <c r="J23" s="59"/>
      <c r="K23" s="61"/>
      <c r="L23" s="61"/>
      <c r="M23" s="14"/>
    </row>
    <row r="24" spans="1:9" ht="15.75">
      <c r="A24" s="162" t="s">
        <v>34</v>
      </c>
      <c r="B24" s="160"/>
      <c r="C24" s="17"/>
      <c r="E24" s="163"/>
      <c r="G24" s="163"/>
      <c r="I24" s="163"/>
    </row>
    <row r="25" spans="1:11" ht="15">
      <c r="A25" s="65" t="s">
        <v>35</v>
      </c>
      <c r="B25" s="66">
        <v>3</v>
      </c>
      <c r="C25" s="175">
        <v>11</v>
      </c>
      <c r="D25" s="164"/>
      <c r="E25" s="176">
        <v>11</v>
      </c>
      <c r="G25" s="176">
        <v>8</v>
      </c>
      <c r="I25" s="176">
        <v>3</v>
      </c>
      <c r="K25" s="105"/>
    </row>
    <row r="26" spans="1:11" ht="15">
      <c r="A26" s="160" t="s">
        <v>36</v>
      </c>
      <c r="B26" s="161">
        <v>3</v>
      </c>
      <c r="C26" s="176">
        <v>11</v>
      </c>
      <c r="E26" s="176">
        <v>11</v>
      </c>
      <c r="G26" s="176">
        <v>8</v>
      </c>
      <c r="I26" s="176">
        <v>3</v>
      </c>
      <c r="K26" s="105"/>
    </row>
    <row r="27" spans="1:11" ht="15">
      <c r="A27" s="160" t="s">
        <v>90</v>
      </c>
      <c r="B27" s="161">
        <v>3</v>
      </c>
      <c r="C27" s="176">
        <v>11</v>
      </c>
      <c r="E27" s="176">
        <v>11</v>
      </c>
      <c r="G27" s="176">
        <v>8</v>
      </c>
      <c r="I27" s="176">
        <v>3</v>
      </c>
      <c r="K27" s="105"/>
    </row>
    <row r="28" spans="1:2" ht="15">
      <c r="A28" s="160" t="s">
        <v>37</v>
      </c>
      <c r="B28" s="160"/>
    </row>
    <row r="29" spans="1:3" ht="15.75">
      <c r="A29" s="165" t="s">
        <v>38</v>
      </c>
      <c r="B29" s="160"/>
      <c r="C29" s="166"/>
    </row>
    <row r="30" spans="1:11" ht="15">
      <c r="A30" s="160" t="s">
        <v>39</v>
      </c>
      <c r="B30" s="161">
        <v>7</v>
      </c>
      <c r="C30" s="176">
        <v>22</v>
      </c>
      <c r="D30" s="163"/>
      <c r="E30" s="176">
        <v>23</v>
      </c>
      <c r="F30" s="163"/>
      <c r="G30" s="176">
        <v>23</v>
      </c>
      <c r="H30" s="163"/>
      <c r="I30" s="176">
        <v>25</v>
      </c>
      <c r="K30" s="105"/>
    </row>
    <row r="31" spans="1:11" ht="15">
      <c r="A31" s="160" t="s">
        <v>40</v>
      </c>
      <c r="B31" s="161">
        <v>7</v>
      </c>
      <c r="C31" s="176">
        <v>24</v>
      </c>
      <c r="D31" s="163"/>
      <c r="E31" s="176">
        <v>22</v>
      </c>
      <c r="F31" s="163"/>
      <c r="G31" s="176">
        <v>23</v>
      </c>
      <c r="H31" s="163"/>
      <c r="I31" s="176">
        <v>25</v>
      </c>
      <c r="K31" s="105"/>
    </row>
    <row r="32" spans="1:12" ht="15.75" thickBot="1">
      <c r="A32" s="160" t="s">
        <v>90</v>
      </c>
      <c r="B32" s="161">
        <v>7</v>
      </c>
      <c r="C32" s="176">
        <v>29</v>
      </c>
      <c r="D32" s="163"/>
      <c r="E32" s="176">
        <v>21</v>
      </c>
      <c r="F32" s="163"/>
      <c r="G32" s="176">
        <v>25</v>
      </c>
      <c r="H32" s="163"/>
      <c r="I32" s="176">
        <v>14</v>
      </c>
      <c r="K32" s="105"/>
      <c r="L32" s="105"/>
    </row>
    <row r="33" s="167" customFormat="1" ht="16.5" thickBot="1" thickTop="1"/>
    <row r="34" spans="1:14" ht="15">
      <c r="A34" s="168" t="s">
        <v>18</v>
      </c>
      <c r="B34" s="16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55"/>
    </row>
    <row r="35" spans="1:14" ht="15">
      <c r="A35" s="169" t="s">
        <v>19</v>
      </c>
      <c r="B35" s="169"/>
      <c r="C35" s="154"/>
      <c r="D35" s="154"/>
      <c r="E35" s="154"/>
      <c r="F35" s="154"/>
      <c r="G35" s="154"/>
      <c r="H35" s="64"/>
      <c r="I35" s="154"/>
      <c r="J35" s="154"/>
      <c r="K35" s="154"/>
      <c r="L35" s="154"/>
      <c r="M35" s="154"/>
      <c r="N35" s="155"/>
    </row>
    <row r="36" spans="1:14" ht="15">
      <c r="A36" s="18" t="s">
        <v>20</v>
      </c>
      <c r="B36" s="1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55"/>
    </row>
    <row r="37" spans="1:14" ht="15">
      <c r="A37" s="168" t="s">
        <v>41</v>
      </c>
      <c r="B37" s="16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55"/>
    </row>
  </sheetData>
  <sheetProtection password="C560" sheet="1" objects="1" scenarios="1"/>
  <printOptions gridLines="1" horizontalCentered="1"/>
  <pageMargins left="0" right="0" top="1.1" bottom="0.5" header="0" footer="0"/>
  <pageSetup fitToHeight="1" fitToWidth="1" horizontalDpi="300" verticalDpi="300" orientation="landscape" scale="82" r:id="rId1"/>
  <headerFooter alignWithMargins="0">
    <oddFooter>&amp;L&amp;"Arial,Regular"clmadmin\claims wkrptFebruary 2006.xls (2)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workbookViewId="0" topLeftCell="A1">
      <selection activeCell="E18" sqref="E18"/>
    </sheetView>
  </sheetViews>
  <sheetFormatPr defaultColWidth="8.796875" defaultRowHeight="15"/>
  <cols>
    <col min="1" max="1" width="22.69921875" style="137" customWidth="1"/>
    <col min="2" max="2" width="16.296875" style="137" customWidth="1"/>
    <col min="3" max="3" width="16.3984375" style="137" customWidth="1"/>
    <col min="4" max="4" width="16.59765625" style="137" customWidth="1"/>
    <col min="5" max="5" width="16.3984375" style="137" customWidth="1"/>
    <col min="6" max="6" width="16.296875" style="137" customWidth="1"/>
    <col min="7" max="7" width="17.796875" style="137" customWidth="1"/>
    <col min="8" max="16384" width="8.8984375" style="137" customWidth="1"/>
  </cols>
  <sheetData>
    <row r="1" spans="1:7" ht="15.75">
      <c r="A1" s="151"/>
      <c r="B1" s="178"/>
      <c r="C1" s="6" t="s">
        <v>42</v>
      </c>
      <c r="D1" s="179"/>
      <c r="E1" s="151"/>
      <c r="F1" s="151"/>
      <c r="G1" s="151"/>
    </row>
    <row r="2" spans="1:7" s="181" customFormat="1" ht="16.5" thickBot="1">
      <c r="A2" s="153"/>
      <c r="B2" s="71"/>
      <c r="C2" s="180"/>
      <c r="D2" s="72"/>
      <c r="E2" s="71"/>
      <c r="F2" s="71"/>
      <c r="G2" s="153"/>
    </row>
    <row r="3" spans="1:7" ht="15">
      <c r="A3" s="18" t="s">
        <v>43</v>
      </c>
      <c r="B3" s="184" t="s">
        <v>117</v>
      </c>
      <c r="C3" s="184" t="s">
        <v>119</v>
      </c>
      <c r="D3" s="184" t="s">
        <v>115</v>
      </c>
      <c r="E3" s="184" t="s">
        <v>116</v>
      </c>
      <c r="F3" s="185" t="s">
        <v>106</v>
      </c>
      <c r="G3" s="70" t="s">
        <v>4</v>
      </c>
    </row>
    <row r="4" spans="1:7" ht="15.75" thickBot="1">
      <c r="A4" s="19" t="s">
        <v>44</v>
      </c>
      <c r="B4" s="10" t="s">
        <v>45</v>
      </c>
      <c r="C4" s="10" t="s">
        <v>45</v>
      </c>
      <c r="D4" s="10" t="s">
        <v>45</v>
      </c>
      <c r="E4" s="10" t="s">
        <v>45</v>
      </c>
      <c r="F4" s="20" t="s">
        <v>46</v>
      </c>
      <c r="G4" s="67" t="s">
        <v>46</v>
      </c>
    </row>
    <row r="5" spans="1:7" ht="15.75" thickTop="1">
      <c r="A5" s="21" t="s">
        <v>47</v>
      </c>
      <c r="B5" s="93">
        <v>0</v>
      </c>
      <c r="C5" s="93">
        <v>0</v>
      </c>
      <c r="D5" s="93">
        <v>0</v>
      </c>
      <c r="E5" s="93">
        <v>0</v>
      </c>
      <c r="F5" s="93">
        <v>0</v>
      </c>
      <c r="G5" s="92">
        <f aca="true" t="shared" si="0" ref="G5:G11">B5+C5+D5+E5+F5</f>
        <v>0</v>
      </c>
    </row>
    <row r="6" spans="1:7" ht="15">
      <c r="A6" s="19" t="s">
        <v>48</v>
      </c>
      <c r="B6" s="94">
        <v>0</v>
      </c>
      <c r="C6" s="94">
        <v>0</v>
      </c>
      <c r="D6" s="94">
        <v>0</v>
      </c>
      <c r="E6" s="94">
        <v>0</v>
      </c>
      <c r="F6" s="94">
        <v>0</v>
      </c>
      <c r="G6" s="92">
        <f t="shared" si="0"/>
        <v>0</v>
      </c>
    </row>
    <row r="7" spans="1:7" ht="15">
      <c r="A7" s="19" t="s">
        <v>49</v>
      </c>
      <c r="B7" s="94">
        <v>4</v>
      </c>
      <c r="C7" s="94">
        <v>0</v>
      </c>
      <c r="D7" s="94">
        <v>0</v>
      </c>
      <c r="E7" s="94">
        <v>0</v>
      </c>
      <c r="F7" s="94">
        <v>0</v>
      </c>
      <c r="G7" s="92">
        <f t="shared" si="0"/>
        <v>4</v>
      </c>
    </row>
    <row r="8" spans="1:7" ht="15">
      <c r="A8" s="19" t="s">
        <v>50</v>
      </c>
      <c r="B8" s="94">
        <v>0.252</v>
      </c>
      <c r="C8" s="94">
        <v>1</v>
      </c>
      <c r="D8" s="94">
        <v>0</v>
      </c>
      <c r="E8" s="94">
        <v>0</v>
      </c>
      <c r="F8" s="94">
        <v>0</v>
      </c>
      <c r="G8" s="92">
        <f t="shared" si="0"/>
        <v>1.252</v>
      </c>
    </row>
    <row r="9" spans="1:7" ht="15">
      <c r="A9" s="19" t="s">
        <v>51</v>
      </c>
      <c r="B9" s="94">
        <v>0</v>
      </c>
      <c r="C9" s="94">
        <v>0</v>
      </c>
      <c r="D9" s="94">
        <v>0</v>
      </c>
      <c r="E9" s="94">
        <v>0</v>
      </c>
      <c r="F9" s="94">
        <v>0</v>
      </c>
      <c r="G9" s="23">
        <f t="shared" si="0"/>
        <v>0</v>
      </c>
    </row>
    <row r="10" spans="1:7" ht="15">
      <c r="A10" s="19" t="s">
        <v>52</v>
      </c>
      <c r="B10" s="94">
        <v>5.25</v>
      </c>
      <c r="C10" s="94">
        <v>0</v>
      </c>
      <c r="D10" s="94">
        <v>0</v>
      </c>
      <c r="E10" s="94">
        <v>0</v>
      </c>
      <c r="F10" s="94">
        <v>0</v>
      </c>
      <c r="G10" s="23">
        <f t="shared" si="0"/>
        <v>5.25</v>
      </c>
    </row>
    <row r="11" spans="1:7" ht="15">
      <c r="A11" s="19" t="s">
        <v>53</v>
      </c>
      <c r="B11" s="94">
        <v>0</v>
      </c>
      <c r="C11" s="94">
        <v>0</v>
      </c>
      <c r="D11" s="94">
        <v>0</v>
      </c>
      <c r="E11" s="94">
        <v>0</v>
      </c>
      <c r="F11" s="94">
        <v>0</v>
      </c>
      <c r="G11" s="23">
        <f t="shared" si="0"/>
        <v>0</v>
      </c>
    </row>
    <row r="12" spans="1:7" ht="15.75" thickBot="1">
      <c r="A12" s="24" t="s">
        <v>54</v>
      </c>
      <c r="B12" s="25">
        <f aca="true" t="shared" si="1" ref="B12:G12">SUM(B5:B11)</f>
        <v>9.501999999999999</v>
      </c>
      <c r="C12" s="25">
        <f t="shared" si="1"/>
        <v>1</v>
      </c>
      <c r="D12" s="25">
        <f t="shared" si="1"/>
        <v>0</v>
      </c>
      <c r="E12" s="25">
        <f t="shared" si="1"/>
        <v>0</v>
      </c>
      <c r="F12" s="25">
        <f t="shared" si="1"/>
        <v>0</v>
      </c>
      <c r="G12" s="25">
        <f t="shared" si="1"/>
        <v>10.501999999999999</v>
      </c>
    </row>
    <row r="13" spans="1:7" s="181" customFormat="1" ht="16.5" thickBot="1" thickTop="1">
      <c r="A13" s="182"/>
      <c r="B13" s="182"/>
      <c r="C13" s="182"/>
      <c r="D13" s="182"/>
      <c r="E13" s="182"/>
      <c r="F13" s="182"/>
      <c r="G13" s="182"/>
    </row>
    <row r="14" spans="1:7" ht="15">
      <c r="A14" s="18" t="s">
        <v>55</v>
      </c>
      <c r="B14" s="184" t="s">
        <v>117</v>
      </c>
      <c r="C14" s="184" t="s">
        <v>119</v>
      </c>
      <c r="D14" s="184" t="s">
        <v>115</v>
      </c>
      <c r="E14" s="184" t="s">
        <v>116</v>
      </c>
      <c r="F14" s="185" t="s">
        <v>106</v>
      </c>
      <c r="G14" s="16" t="s">
        <v>4</v>
      </c>
    </row>
    <row r="15" spans="1:7" ht="15.75" thickBot="1">
      <c r="A15" s="19" t="s">
        <v>56</v>
      </c>
      <c r="B15" s="10" t="s">
        <v>45</v>
      </c>
      <c r="C15" s="10" t="s">
        <v>45</v>
      </c>
      <c r="D15" s="10" t="s">
        <v>45</v>
      </c>
      <c r="E15" s="10" t="s">
        <v>46</v>
      </c>
      <c r="F15" s="20" t="s">
        <v>46</v>
      </c>
      <c r="G15" s="10" t="s">
        <v>46</v>
      </c>
    </row>
    <row r="16" spans="1:7" ht="15.75" thickTop="1">
      <c r="A16" s="21" t="s">
        <v>47</v>
      </c>
      <c r="B16" s="93">
        <v>0</v>
      </c>
      <c r="C16" s="93">
        <v>0</v>
      </c>
      <c r="D16" s="93">
        <v>0</v>
      </c>
      <c r="E16" s="93">
        <v>0</v>
      </c>
      <c r="F16" s="93">
        <v>0</v>
      </c>
      <c r="G16" s="22">
        <f aca="true" t="shared" si="2" ref="G16:G22">B16+C16+D16+E16+F16</f>
        <v>0</v>
      </c>
    </row>
    <row r="17" spans="1:7" ht="15">
      <c r="A17" s="19" t="s">
        <v>48</v>
      </c>
      <c r="B17" s="94">
        <v>0</v>
      </c>
      <c r="C17" s="94">
        <v>0</v>
      </c>
      <c r="D17" s="94">
        <v>0</v>
      </c>
      <c r="E17" s="94">
        <v>0</v>
      </c>
      <c r="F17" s="94">
        <v>0</v>
      </c>
      <c r="G17" s="23">
        <f t="shared" si="2"/>
        <v>0</v>
      </c>
    </row>
    <row r="18" spans="1:7" ht="15">
      <c r="A18" s="19" t="s">
        <v>49</v>
      </c>
      <c r="B18" s="94">
        <v>0</v>
      </c>
      <c r="C18" s="94">
        <v>0</v>
      </c>
      <c r="D18" s="94">
        <v>0</v>
      </c>
      <c r="E18" s="94">
        <v>0</v>
      </c>
      <c r="F18" s="94">
        <v>0</v>
      </c>
      <c r="G18" s="23">
        <f t="shared" si="2"/>
        <v>0</v>
      </c>
    </row>
    <row r="19" spans="1:7" ht="15">
      <c r="A19" s="19" t="s">
        <v>50</v>
      </c>
      <c r="B19" s="94">
        <v>0</v>
      </c>
      <c r="C19" s="94">
        <v>3.25</v>
      </c>
      <c r="D19" s="94">
        <v>2</v>
      </c>
      <c r="E19" s="94">
        <v>3.25</v>
      </c>
      <c r="F19" s="94">
        <v>0</v>
      </c>
      <c r="G19" s="23">
        <f t="shared" si="2"/>
        <v>8.5</v>
      </c>
    </row>
    <row r="20" spans="1:7" ht="15">
      <c r="A20" s="19" t="s">
        <v>51</v>
      </c>
      <c r="B20" s="94">
        <v>0</v>
      </c>
      <c r="C20" s="94">
        <v>2.5</v>
      </c>
      <c r="D20" s="94">
        <v>1.5</v>
      </c>
      <c r="E20" s="94">
        <v>2.5</v>
      </c>
      <c r="F20" s="94">
        <v>0</v>
      </c>
      <c r="G20" s="23">
        <f t="shared" si="2"/>
        <v>6.5</v>
      </c>
    </row>
    <row r="21" spans="1:7" ht="15">
      <c r="A21" s="19" t="s">
        <v>52</v>
      </c>
      <c r="B21" s="94">
        <v>0</v>
      </c>
      <c r="C21" s="94">
        <v>0</v>
      </c>
      <c r="D21" s="94">
        <v>0</v>
      </c>
      <c r="E21" s="94">
        <v>0</v>
      </c>
      <c r="F21" s="94">
        <v>0</v>
      </c>
      <c r="G21" s="23">
        <f t="shared" si="2"/>
        <v>0</v>
      </c>
    </row>
    <row r="22" spans="1:7" ht="15">
      <c r="A22" s="19" t="s">
        <v>53</v>
      </c>
      <c r="B22" s="94">
        <v>4</v>
      </c>
      <c r="C22" s="94">
        <v>0</v>
      </c>
      <c r="D22" s="94">
        <v>0</v>
      </c>
      <c r="E22" s="94">
        <v>0</v>
      </c>
      <c r="F22" s="94">
        <v>0</v>
      </c>
      <c r="G22" s="23">
        <f t="shared" si="2"/>
        <v>4</v>
      </c>
    </row>
    <row r="23" spans="1:7" ht="15.75" thickBot="1">
      <c r="A23" s="24" t="s">
        <v>54</v>
      </c>
      <c r="B23" s="25">
        <f aca="true" t="shared" si="3" ref="B23:G23">SUM(B16:B22)</f>
        <v>4</v>
      </c>
      <c r="C23" s="25">
        <f t="shared" si="3"/>
        <v>5.75</v>
      </c>
      <c r="D23" s="25">
        <f t="shared" si="3"/>
        <v>3.5</v>
      </c>
      <c r="E23" s="25">
        <f t="shared" si="3"/>
        <v>5.75</v>
      </c>
      <c r="F23" s="25">
        <f t="shared" si="3"/>
        <v>0</v>
      </c>
      <c r="G23" s="25">
        <f t="shared" si="3"/>
        <v>19</v>
      </c>
    </row>
    <row r="24" spans="1:7" s="181" customFormat="1" ht="16.5" thickBot="1" thickTop="1">
      <c r="A24" s="68"/>
      <c r="B24" s="69"/>
      <c r="C24" s="69"/>
      <c r="D24" s="69"/>
      <c r="E24" s="69"/>
      <c r="F24" s="69"/>
      <c r="G24" s="69"/>
    </row>
    <row r="26" spans="1:7" ht="15">
      <c r="A26" s="151"/>
      <c r="B26" s="151"/>
      <c r="C26" s="151"/>
      <c r="D26" s="151"/>
      <c r="E26" s="151"/>
      <c r="F26" s="151"/>
      <c r="G26" s="151"/>
    </row>
    <row r="27" spans="1:7" ht="15">
      <c r="A27" s="151"/>
      <c r="B27" s="183"/>
      <c r="C27" s="183"/>
      <c r="D27" s="183"/>
      <c r="E27" s="183"/>
      <c r="F27" s="151"/>
      <c r="G27" s="151"/>
    </row>
    <row r="28" spans="1:7" ht="15">
      <c r="A28" s="151"/>
      <c r="B28" s="183"/>
      <c r="C28" s="183"/>
      <c r="D28" s="183"/>
      <c r="E28" s="183"/>
      <c r="F28" s="151"/>
      <c r="G28" s="151"/>
    </row>
    <row r="29" spans="1:7" ht="15">
      <c r="A29" s="151"/>
      <c r="B29" s="183"/>
      <c r="C29" s="183"/>
      <c r="D29" s="183"/>
      <c r="E29" s="183"/>
      <c r="F29" s="151"/>
      <c r="G29" s="151"/>
    </row>
    <row r="30" spans="1:7" ht="15">
      <c r="A30" s="151"/>
      <c r="B30" s="183"/>
      <c r="C30" s="183"/>
      <c r="D30" s="183"/>
      <c r="E30" s="183"/>
      <c r="F30" s="151"/>
      <c r="G30" s="151"/>
    </row>
    <row r="31" spans="1:7" ht="15">
      <c r="A31" s="151"/>
      <c r="B31" s="151"/>
      <c r="C31" s="151"/>
      <c r="D31" s="151"/>
      <c r="E31" s="151"/>
      <c r="F31" s="151"/>
      <c r="G31" s="151"/>
    </row>
    <row r="32" spans="1:7" ht="15">
      <c r="A32" s="151"/>
      <c r="B32" s="183"/>
      <c r="C32" s="183"/>
      <c r="D32" s="183"/>
      <c r="E32" s="183"/>
      <c r="F32" s="151"/>
      <c r="G32" s="151"/>
    </row>
    <row r="33" spans="1:7" ht="15">
      <c r="A33" s="151"/>
      <c r="B33" s="151"/>
      <c r="C33" s="151"/>
      <c r="D33" s="151"/>
      <c r="E33" s="151"/>
      <c r="F33" s="151"/>
      <c r="G33" s="151"/>
    </row>
    <row r="34" spans="1:7" ht="15">
      <c r="A34" s="151"/>
      <c r="B34" s="151"/>
      <c r="C34" s="151"/>
      <c r="D34" s="151"/>
      <c r="E34" s="151"/>
      <c r="F34" s="151"/>
      <c r="G34" s="151"/>
    </row>
    <row r="35" spans="1:7" ht="15">
      <c r="A35" s="151"/>
      <c r="B35" s="151"/>
      <c r="C35" s="151"/>
      <c r="D35" s="151"/>
      <c r="E35" s="151"/>
      <c r="F35" s="151"/>
      <c r="G35" s="151"/>
    </row>
    <row r="36" spans="1:7" ht="15">
      <c r="A36" s="151"/>
      <c r="B36" s="151"/>
      <c r="C36" s="151"/>
      <c r="D36" s="151"/>
      <c r="E36" s="151"/>
      <c r="F36" s="151"/>
      <c r="G36" s="151"/>
    </row>
    <row r="37" spans="1:7" ht="15">
      <c r="A37" s="151"/>
      <c r="B37" s="151"/>
      <c r="C37" s="151"/>
      <c r="D37" s="151"/>
      <c r="E37" s="151"/>
      <c r="F37" s="151"/>
      <c r="G37" s="151"/>
    </row>
    <row r="38" spans="1:7" ht="15">
      <c r="A38" s="151"/>
      <c r="B38" s="151"/>
      <c r="C38" s="151"/>
      <c r="D38" s="151"/>
      <c r="E38" s="151"/>
      <c r="F38" s="151"/>
      <c r="G38" s="151"/>
    </row>
    <row r="39" spans="1:7" ht="15">
      <c r="A39" s="151"/>
      <c r="B39" s="151"/>
      <c r="C39" s="151"/>
      <c r="D39" s="151"/>
      <c r="E39" s="151"/>
      <c r="F39" s="151"/>
      <c r="G39" s="151"/>
    </row>
  </sheetData>
  <sheetProtection password="C560" sheet="1" objects="1" scenarios="1"/>
  <printOptions gridLines="1" horizontalCentered="1"/>
  <pageMargins left="0" right="0" top="0.5" bottom="0.5" header="0" footer="0"/>
  <pageSetup fitToHeight="1" fitToWidth="1" horizontalDpi="300" verticalDpi="300" orientation="landscape" scale="89" r:id="rId1"/>
  <headerFooter alignWithMargins="0">
    <oddFooter>&amp;L&amp;"Arial,Regular"clmadmin\claims wkrptFebruary 2006.xls(3)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workbookViewId="0" topLeftCell="A1">
      <selection activeCell="R41" sqref="R41"/>
    </sheetView>
  </sheetViews>
  <sheetFormatPr defaultColWidth="8.796875" defaultRowHeight="15"/>
  <cols>
    <col min="1" max="1" width="30.8984375" style="137" customWidth="1"/>
    <col min="2" max="2" width="8.09765625" style="137" customWidth="1"/>
    <col min="3" max="3" width="9.296875" style="137" customWidth="1"/>
    <col min="4" max="4" width="6.296875" style="137" customWidth="1"/>
    <col min="5" max="5" width="7.8984375" style="137" customWidth="1"/>
    <col min="6" max="6" width="9.3984375" style="137" customWidth="1"/>
    <col min="7" max="7" width="6.3984375" style="137" customWidth="1"/>
    <col min="8" max="8" width="8.09765625" style="137" customWidth="1"/>
    <col min="9" max="9" width="9.3984375" style="137" customWidth="1"/>
    <col min="10" max="10" width="6.3984375" style="137" customWidth="1"/>
    <col min="11" max="11" width="8.296875" style="137" customWidth="1"/>
    <col min="12" max="12" width="9.3984375" style="189" customWidth="1"/>
    <col min="13" max="13" width="6.3984375" style="137" customWidth="1"/>
    <col min="14" max="14" width="8.09765625" style="137" customWidth="1"/>
    <col min="15" max="15" width="9.3984375" style="137" customWidth="1"/>
    <col min="16" max="16" width="6.3984375" style="137" customWidth="1"/>
    <col min="17" max="17" width="8.09765625" style="137" customWidth="1"/>
    <col min="18" max="18" width="9.796875" style="137" customWidth="1"/>
    <col min="19" max="16384" width="8.8984375" style="137" customWidth="1"/>
  </cols>
  <sheetData>
    <row r="1" spans="1:18" ht="20.25">
      <c r="A1" s="186"/>
      <c r="B1" s="35"/>
      <c r="C1" s="35"/>
      <c r="D1" s="187"/>
      <c r="E1" s="186"/>
      <c r="F1" s="188"/>
      <c r="G1" s="36"/>
      <c r="H1" s="37"/>
      <c r="I1" s="38" t="s">
        <v>0</v>
      </c>
      <c r="J1" s="38"/>
      <c r="K1" s="38"/>
      <c r="Q1" s="190"/>
      <c r="R1" s="190"/>
    </row>
    <row r="2" spans="9:10" ht="20.25">
      <c r="I2" s="191" t="s">
        <v>57</v>
      </c>
      <c r="J2" s="192"/>
    </row>
    <row r="3" spans="1:16" ht="20.25">
      <c r="A3" s="193"/>
      <c r="B3" s="193"/>
      <c r="C3" s="193"/>
      <c r="D3" s="194"/>
      <c r="E3" s="28"/>
      <c r="F3" s="28"/>
      <c r="G3" s="195"/>
      <c r="H3" s="26"/>
      <c r="I3" s="196"/>
      <c r="J3" s="196"/>
      <c r="K3" s="197"/>
      <c r="L3" s="198"/>
      <c r="M3" s="199"/>
      <c r="N3" s="199"/>
      <c r="O3" s="28"/>
      <c r="P3" s="193"/>
    </row>
    <row r="4" spans="1:16" ht="18.75" thickBot="1">
      <c r="A4" s="193"/>
      <c r="B4" s="193"/>
      <c r="C4" s="193"/>
      <c r="D4" s="194"/>
      <c r="E4" s="28"/>
      <c r="F4" s="28"/>
      <c r="G4" s="195"/>
      <c r="H4" s="27"/>
      <c r="I4" s="200"/>
      <c r="J4" s="200"/>
      <c r="K4" s="195"/>
      <c r="L4" s="201"/>
      <c r="M4" s="28"/>
      <c r="N4" s="28"/>
      <c r="O4" s="28"/>
      <c r="P4" s="193"/>
    </row>
    <row r="5" spans="1:18" ht="16.5" thickTop="1">
      <c r="A5" s="202"/>
      <c r="B5" s="248" t="s">
        <v>120</v>
      </c>
      <c r="C5" s="249"/>
      <c r="D5" s="250"/>
      <c r="E5" s="251" t="s">
        <v>121</v>
      </c>
      <c r="F5" s="249"/>
      <c r="G5" s="250"/>
      <c r="H5" s="248" t="s">
        <v>122</v>
      </c>
      <c r="I5" s="249"/>
      <c r="J5" s="250"/>
      <c r="K5" s="248" t="s">
        <v>123</v>
      </c>
      <c r="L5" s="252"/>
      <c r="M5" s="253"/>
      <c r="N5" s="248" t="s">
        <v>109</v>
      </c>
      <c r="O5" s="252"/>
      <c r="P5" s="253"/>
      <c r="Q5" s="203" t="s">
        <v>58</v>
      </c>
      <c r="R5" s="42"/>
    </row>
    <row r="6" spans="1:18" ht="15.75">
      <c r="A6" s="28" t="s">
        <v>59</v>
      </c>
      <c r="B6" s="43" t="s">
        <v>60</v>
      </c>
      <c r="C6" s="44" t="s">
        <v>60</v>
      </c>
      <c r="D6" s="45" t="s">
        <v>61</v>
      </c>
      <c r="E6" s="43" t="s">
        <v>60</v>
      </c>
      <c r="F6" s="44" t="s">
        <v>60</v>
      </c>
      <c r="G6" s="45" t="s">
        <v>61</v>
      </c>
      <c r="H6" s="43" t="s">
        <v>60</v>
      </c>
      <c r="I6" s="44" t="s">
        <v>60</v>
      </c>
      <c r="J6" s="45" t="s">
        <v>61</v>
      </c>
      <c r="K6" s="43" t="s">
        <v>60</v>
      </c>
      <c r="L6" s="91" t="s">
        <v>60</v>
      </c>
      <c r="M6" s="45" t="s">
        <v>61</v>
      </c>
      <c r="N6" s="43" t="s">
        <v>60</v>
      </c>
      <c r="O6" s="44" t="s">
        <v>60</v>
      </c>
      <c r="P6" s="45" t="s">
        <v>61</v>
      </c>
      <c r="Q6" s="43" t="s">
        <v>60</v>
      </c>
      <c r="R6" s="45" t="s">
        <v>60</v>
      </c>
    </row>
    <row r="7" spans="1:18" ht="16.5" thickBot="1">
      <c r="A7" s="28" t="s">
        <v>62</v>
      </c>
      <c r="B7" s="43" t="s">
        <v>63</v>
      </c>
      <c r="C7" s="46" t="s">
        <v>64</v>
      </c>
      <c r="D7" s="45" t="s">
        <v>65</v>
      </c>
      <c r="E7" s="43" t="s">
        <v>63</v>
      </c>
      <c r="F7" s="44" t="s">
        <v>64</v>
      </c>
      <c r="G7" s="45" t="s">
        <v>65</v>
      </c>
      <c r="H7" s="43" t="s">
        <v>63</v>
      </c>
      <c r="I7" s="44" t="s">
        <v>64</v>
      </c>
      <c r="J7" s="45" t="s">
        <v>65</v>
      </c>
      <c r="K7" s="43" t="s">
        <v>63</v>
      </c>
      <c r="L7" s="91" t="s">
        <v>64</v>
      </c>
      <c r="M7" s="45" t="s">
        <v>65</v>
      </c>
      <c r="N7" s="43" t="s">
        <v>63</v>
      </c>
      <c r="O7" s="44" t="s">
        <v>64</v>
      </c>
      <c r="P7" s="45" t="s">
        <v>65</v>
      </c>
      <c r="Q7" s="43" t="s">
        <v>63</v>
      </c>
      <c r="R7" s="45" t="s">
        <v>64</v>
      </c>
    </row>
    <row r="8" spans="1:18" ht="16.5" thickTop="1">
      <c r="A8" s="204"/>
      <c r="B8" s="205"/>
      <c r="C8" s="206"/>
      <c r="D8" s="207"/>
      <c r="E8" s="205"/>
      <c r="F8" s="206"/>
      <c r="G8" s="207"/>
      <c r="H8" s="205"/>
      <c r="I8" s="206"/>
      <c r="J8" s="207"/>
      <c r="K8" s="205"/>
      <c r="L8" s="206"/>
      <c r="M8" s="207"/>
      <c r="N8" s="205"/>
      <c r="O8" s="206"/>
      <c r="P8" s="207"/>
      <c r="Q8" s="205"/>
      <c r="R8" s="207"/>
    </row>
    <row r="9" spans="1:18" ht="15.75">
      <c r="A9" s="28" t="s">
        <v>66</v>
      </c>
      <c r="B9" s="84"/>
      <c r="C9" s="86"/>
      <c r="D9" s="85"/>
      <c r="E9" s="84"/>
      <c r="F9" s="86"/>
      <c r="G9" s="85"/>
      <c r="H9" s="84"/>
      <c r="I9" s="86"/>
      <c r="J9" s="85"/>
      <c r="K9" s="84"/>
      <c r="L9" s="86"/>
      <c r="M9" s="85"/>
      <c r="N9" s="84"/>
      <c r="O9" s="86"/>
      <c r="P9" s="85"/>
      <c r="Q9" s="40"/>
      <c r="R9" s="208"/>
    </row>
    <row r="10" spans="1:18" ht="15.75">
      <c r="A10" s="28"/>
      <c r="B10" s="40"/>
      <c r="C10" s="30"/>
      <c r="D10" s="39"/>
      <c r="E10" s="40"/>
      <c r="F10" s="30"/>
      <c r="G10" s="39"/>
      <c r="H10" s="40"/>
      <c r="I10" s="30"/>
      <c r="J10" s="39"/>
      <c r="K10" s="40"/>
      <c r="L10" s="30"/>
      <c r="M10" s="39"/>
      <c r="N10" s="40"/>
      <c r="O10" s="30"/>
      <c r="P10" s="39"/>
      <c r="Q10" s="40"/>
      <c r="R10" s="208"/>
    </row>
    <row r="11" spans="1:18" ht="15.75">
      <c r="A11" s="28" t="s">
        <v>67</v>
      </c>
      <c r="B11" s="84">
        <v>65</v>
      </c>
      <c r="C11" s="86">
        <v>68</v>
      </c>
      <c r="D11" s="85">
        <v>38</v>
      </c>
      <c r="E11" s="84">
        <v>0</v>
      </c>
      <c r="F11" s="86">
        <v>38</v>
      </c>
      <c r="G11" s="85">
        <v>0</v>
      </c>
      <c r="H11" s="84">
        <v>71</v>
      </c>
      <c r="I11" s="86">
        <v>46</v>
      </c>
      <c r="J11" s="85">
        <v>25</v>
      </c>
      <c r="K11" s="84">
        <v>0</v>
      </c>
      <c r="L11" s="86">
        <v>25</v>
      </c>
      <c r="M11" s="85">
        <v>0</v>
      </c>
      <c r="N11" s="84"/>
      <c r="O11" s="86"/>
      <c r="P11" s="85"/>
      <c r="Q11" s="40">
        <f aca="true" t="shared" si="0" ref="Q11:R15">B11+E11+H11+K11+N11</f>
        <v>136</v>
      </c>
      <c r="R11" s="39">
        <f t="shared" si="0"/>
        <v>177</v>
      </c>
    </row>
    <row r="12" spans="1:18" ht="15.75">
      <c r="A12" s="28" t="s">
        <v>68</v>
      </c>
      <c r="B12" s="84">
        <v>76</v>
      </c>
      <c r="C12" s="86">
        <v>41</v>
      </c>
      <c r="D12" s="85">
        <v>146</v>
      </c>
      <c r="E12" s="84">
        <v>68</v>
      </c>
      <c r="F12" s="86">
        <v>115</v>
      </c>
      <c r="G12" s="85">
        <v>99</v>
      </c>
      <c r="H12" s="84">
        <v>70</v>
      </c>
      <c r="I12" s="86">
        <v>34</v>
      </c>
      <c r="J12" s="85">
        <v>135</v>
      </c>
      <c r="K12" s="84">
        <v>49</v>
      </c>
      <c r="L12" s="86">
        <v>167</v>
      </c>
      <c r="M12" s="85">
        <v>17</v>
      </c>
      <c r="N12" s="84"/>
      <c r="O12" s="86"/>
      <c r="P12" s="85"/>
      <c r="Q12" s="40">
        <f t="shared" si="0"/>
        <v>263</v>
      </c>
      <c r="R12" s="39">
        <f t="shared" si="0"/>
        <v>357</v>
      </c>
    </row>
    <row r="13" spans="1:18" ht="15.75">
      <c r="A13" s="28" t="s">
        <v>69</v>
      </c>
      <c r="B13" s="84">
        <v>336</v>
      </c>
      <c r="C13" s="86">
        <v>248</v>
      </c>
      <c r="D13" s="85">
        <v>237</v>
      </c>
      <c r="E13" s="84">
        <v>479</v>
      </c>
      <c r="F13" s="86">
        <v>437</v>
      </c>
      <c r="G13" s="85">
        <v>279</v>
      </c>
      <c r="H13" s="84">
        <v>385</v>
      </c>
      <c r="I13" s="86">
        <v>246</v>
      </c>
      <c r="J13" s="85">
        <v>418</v>
      </c>
      <c r="K13" s="84">
        <v>451</v>
      </c>
      <c r="L13" s="86">
        <v>259</v>
      </c>
      <c r="M13" s="85">
        <v>610</v>
      </c>
      <c r="N13" s="84"/>
      <c r="O13" s="86"/>
      <c r="P13" s="85"/>
      <c r="Q13" s="40">
        <f t="shared" si="0"/>
        <v>1651</v>
      </c>
      <c r="R13" s="39">
        <f t="shared" si="0"/>
        <v>1190</v>
      </c>
    </row>
    <row r="14" spans="1:18" ht="15.75">
      <c r="A14" s="28" t="s">
        <v>70</v>
      </c>
      <c r="B14" s="84">
        <v>25</v>
      </c>
      <c r="C14" s="86">
        <v>27</v>
      </c>
      <c r="D14" s="85">
        <v>6</v>
      </c>
      <c r="E14" s="84">
        <v>13</v>
      </c>
      <c r="F14" s="86">
        <v>19</v>
      </c>
      <c r="G14" s="85">
        <v>0</v>
      </c>
      <c r="H14" s="84">
        <v>37</v>
      </c>
      <c r="I14" s="86">
        <v>37</v>
      </c>
      <c r="J14" s="85">
        <v>0</v>
      </c>
      <c r="K14" s="84">
        <v>8</v>
      </c>
      <c r="L14" s="86">
        <v>2</v>
      </c>
      <c r="M14" s="85">
        <v>6</v>
      </c>
      <c r="N14" s="84"/>
      <c r="O14" s="86"/>
      <c r="P14" s="85"/>
      <c r="Q14" s="40">
        <f t="shared" si="0"/>
        <v>83</v>
      </c>
      <c r="R14" s="39">
        <f t="shared" si="0"/>
        <v>85</v>
      </c>
    </row>
    <row r="15" spans="1:18" ht="16.5" thickBot="1">
      <c r="A15" s="28" t="s">
        <v>71</v>
      </c>
      <c r="B15" s="87">
        <v>589</v>
      </c>
      <c r="C15" s="88">
        <v>290</v>
      </c>
      <c r="D15" s="89">
        <v>714</v>
      </c>
      <c r="E15" s="87">
        <v>270</v>
      </c>
      <c r="F15" s="88">
        <v>300</v>
      </c>
      <c r="G15" s="89">
        <v>684</v>
      </c>
      <c r="H15" s="87">
        <v>235</v>
      </c>
      <c r="I15" s="88">
        <v>375</v>
      </c>
      <c r="J15" s="89">
        <v>544</v>
      </c>
      <c r="K15" s="87">
        <v>249</v>
      </c>
      <c r="L15" s="88">
        <v>235</v>
      </c>
      <c r="M15" s="89">
        <v>558</v>
      </c>
      <c r="N15" s="87"/>
      <c r="O15" s="88"/>
      <c r="P15" s="89"/>
      <c r="Q15" s="47">
        <f t="shared" si="0"/>
        <v>1343</v>
      </c>
      <c r="R15" s="41">
        <f t="shared" si="0"/>
        <v>1200</v>
      </c>
    </row>
    <row r="16" spans="1:18" ht="15.75">
      <c r="A16" s="150"/>
      <c r="B16" s="209"/>
      <c r="C16" s="30"/>
      <c r="D16" s="30"/>
      <c r="E16" s="209"/>
      <c r="F16" s="30"/>
      <c r="G16" s="30"/>
      <c r="H16" s="209"/>
      <c r="I16" s="30"/>
      <c r="J16" s="30"/>
      <c r="K16" s="209"/>
      <c r="L16" s="30"/>
      <c r="M16" s="30"/>
      <c r="N16" s="209"/>
      <c r="O16" s="30"/>
      <c r="P16" s="30"/>
      <c r="Q16" s="209"/>
      <c r="R16" s="30"/>
    </row>
    <row r="17" spans="1:18" ht="15.75">
      <c r="A17" s="150"/>
      <c r="B17" s="209"/>
      <c r="C17" s="29"/>
      <c r="D17" s="29"/>
      <c r="E17" s="209"/>
      <c r="F17" s="29"/>
      <c r="G17" s="29"/>
      <c r="H17" s="209"/>
      <c r="I17" s="29"/>
      <c r="J17" s="29"/>
      <c r="K17" s="209"/>
      <c r="L17" s="29"/>
      <c r="M17" s="29"/>
      <c r="N17" s="209"/>
      <c r="O17" s="29"/>
      <c r="P17" s="29"/>
      <c r="Q17" s="209"/>
      <c r="R17" s="29"/>
    </row>
    <row r="18" spans="1:18" ht="16.5" thickBot="1">
      <c r="A18" s="150"/>
      <c r="B18" s="209"/>
      <c r="C18" s="29"/>
      <c r="D18" s="29"/>
      <c r="E18" s="209"/>
      <c r="F18" s="29"/>
      <c r="G18" s="29"/>
      <c r="H18" s="209"/>
      <c r="I18" s="29"/>
      <c r="J18" s="29"/>
      <c r="K18" s="209"/>
      <c r="L18" s="29"/>
      <c r="M18" s="30"/>
      <c r="N18" s="209"/>
      <c r="O18" s="29"/>
      <c r="P18" s="29"/>
      <c r="Q18" s="209"/>
      <c r="R18" s="29"/>
    </row>
    <row r="19" spans="1:18" ht="16.5" thickTop="1">
      <c r="A19" s="204"/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</row>
    <row r="20" spans="1:18" ht="15.75">
      <c r="A20" s="150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</row>
    <row r="21" spans="1:18" ht="20.25">
      <c r="A21" s="211"/>
      <c r="B21" s="212"/>
      <c r="C21" s="212"/>
      <c r="D21" s="212"/>
      <c r="E21" s="212"/>
      <c r="F21" s="212"/>
      <c r="G21" s="213"/>
      <c r="H21" s="213"/>
      <c r="I21" s="213"/>
      <c r="J21" s="213"/>
      <c r="K21" s="212"/>
      <c r="L21" s="212"/>
      <c r="M21" s="212"/>
      <c r="N21" s="212"/>
      <c r="O21" s="212"/>
      <c r="P21" s="212"/>
      <c r="Q21" s="212"/>
      <c r="R21" s="212"/>
    </row>
    <row r="22" spans="1:18" ht="21" thickBot="1">
      <c r="A22" s="211"/>
      <c r="B22" s="212"/>
      <c r="C22" s="212"/>
      <c r="D22" s="212"/>
      <c r="E22" s="212"/>
      <c r="F22" s="212"/>
      <c r="G22" s="214"/>
      <c r="H22" s="214"/>
      <c r="I22" s="214"/>
      <c r="J22" s="30"/>
      <c r="K22" s="212"/>
      <c r="L22" s="212"/>
      <c r="M22" s="212"/>
      <c r="N22" s="212"/>
      <c r="O22" s="212"/>
      <c r="P22" s="212"/>
      <c r="Q22" s="212"/>
      <c r="R22" s="212"/>
    </row>
    <row r="23" spans="1:18" ht="16.5" thickTop="1">
      <c r="A23" s="215"/>
      <c r="B23" s="216"/>
      <c r="C23" s="216"/>
      <c r="D23" s="216"/>
      <c r="E23" s="216"/>
      <c r="F23" s="216"/>
      <c r="G23" s="216"/>
      <c r="H23" s="216"/>
      <c r="I23" s="216"/>
      <c r="J23" s="31"/>
      <c r="K23" s="216"/>
      <c r="L23" s="31"/>
      <c r="M23" s="216"/>
      <c r="N23" s="31"/>
      <c r="O23" s="31"/>
      <c r="P23" s="31"/>
      <c r="Q23" s="31"/>
      <c r="R23" s="216"/>
    </row>
    <row r="24" spans="1:18" ht="20.25">
      <c r="A24" s="217"/>
      <c r="B24" s="214"/>
      <c r="C24" s="214"/>
      <c r="D24" s="214"/>
      <c r="E24" s="214"/>
      <c r="F24" s="214"/>
      <c r="G24" s="218" t="s">
        <v>0</v>
      </c>
      <c r="H24" s="218"/>
      <c r="I24" s="218"/>
      <c r="J24" s="218"/>
      <c r="K24" s="218"/>
      <c r="L24" s="100"/>
      <c r="M24" s="214"/>
      <c r="N24" s="30"/>
      <c r="O24" s="30"/>
      <c r="P24" s="30"/>
      <c r="Q24" s="30"/>
      <c r="R24" s="214"/>
    </row>
    <row r="25" spans="1:18" ht="20.25">
      <c r="A25" s="28"/>
      <c r="B25" s="33"/>
      <c r="C25" s="33"/>
      <c r="D25" s="33"/>
      <c r="E25" s="33"/>
      <c r="F25" s="219"/>
      <c r="G25" s="220"/>
      <c r="H25" s="220" t="s">
        <v>110</v>
      </c>
      <c r="I25" s="220"/>
      <c r="J25" s="220"/>
      <c r="K25" s="220"/>
      <c r="L25" s="32"/>
      <c r="M25" s="33"/>
      <c r="N25" s="29"/>
      <c r="O25" s="29"/>
      <c r="P25" s="29"/>
      <c r="Q25" s="29"/>
      <c r="R25" s="33"/>
    </row>
    <row r="26" spans="1:18" ht="21" thickBot="1">
      <c r="A26" s="221"/>
      <c r="B26" s="29"/>
      <c r="C26" s="29"/>
      <c r="D26" s="29"/>
      <c r="E26" s="29"/>
      <c r="F26" s="29"/>
      <c r="G26" s="32"/>
      <c r="H26" s="32"/>
      <c r="I26" s="32"/>
      <c r="J26" s="32"/>
      <c r="K26" s="32"/>
      <c r="L26" s="222"/>
      <c r="M26" s="29"/>
      <c r="N26" s="29"/>
      <c r="O26" s="29"/>
      <c r="P26" s="33"/>
      <c r="Q26" s="33"/>
      <c r="R26" s="223"/>
    </row>
    <row r="27" spans="1:18" ht="16.5" thickTop="1">
      <c r="A27" s="150"/>
      <c r="B27" s="248" t="s">
        <v>120</v>
      </c>
      <c r="C27" s="249"/>
      <c r="D27" s="250"/>
      <c r="E27" s="251" t="s">
        <v>121</v>
      </c>
      <c r="F27" s="249"/>
      <c r="G27" s="250"/>
      <c r="H27" s="248" t="s">
        <v>122</v>
      </c>
      <c r="I27" s="249"/>
      <c r="J27" s="250"/>
      <c r="K27" s="248" t="s">
        <v>123</v>
      </c>
      <c r="L27" s="252"/>
      <c r="M27" s="253"/>
      <c r="N27" s="248" t="s">
        <v>109</v>
      </c>
      <c r="O27" s="252"/>
      <c r="P27" s="253"/>
      <c r="Q27" s="203" t="s">
        <v>58</v>
      </c>
      <c r="R27" s="42"/>
    </row>
    <row r="28" spans="1:18" ht="15.75">
      <c r="A28" s="150"/>
      <c r="B28" s="43" t="s">
        <v>60</v>
      </c>
      <c r="C28" s="44" t="s">
        <v>60</v>
      </c>
      <c r="D28" s="45" t="s">
        <v>61</v>
      </c>
      <c r="E28" s="43" t="s">
        <v>60</v>
      </c>
      <c r="F28" s="44" t="s">
        <v>60</v>
      </c>
      <c r="G28" s="45" t="s">
        <v>61</v>
      </c>
      <c r="H28" s="43" t="s">
        <v>60</v>
      </c>
      <c r="I28" s="44" t="s">
        <v>60</v>
      </c>
      <c r="J28" s="45" t="s">
        <v>61</v>
      </c>
      <c r="K28" s="43" t="s">
        <v>60</v>
      </c>
      <c r="L28" s="91" t="s">
        <v>60</v>
      </c>
      <c r="M28" s="45" t="s">
        <v>61</v>
      </c>
      <c r="N28" s="43" t="s">
        <v>60</v>
      </c>
      <c r="O28" s="44" t="s">
        <v>60</v>
      </c>
      <c r="P28" s="45" t="s">
        <v>61</v>
      </c>
      <c r="Q28" s="43" t="s">
        <v>60</v>
      </c>
      <c r="R28" s="45" t="s">
        <v>60</v>
      </c>
    </row>
    <row r="29" spans="1:18" ht="15.75">
      <c r="A29" s="150"/>
      <c r="B29" s="43" t="s">
        <v>63</v>
      </c>
      <c r="C29" s="46" t="s">
        <v>64</v>
      </c>
      <c r="D29" s="45" t="s">
        <v>65</v>
      </c>
      <c r="E29" s="43" t="s">
        <v>63</v>
      </c>
      <c r="F29" s="44" t="s">
        <v>64</v>
      </c>
      <c r="G29" s="45" t="s">
        <v>65</v>
      </c>
      <c r="H29" s="43" t="s">
        <v>63</v>
      </c>
      <c r="I29" s="44" t="s">
        <v>64</v>
      </c>
      <c r="J29" s="45" t="s">
        <v>65</v>
      </c>
      <c r="K29" s="43" t="s">
        <v>63</v>
      </c>
      <c r="L29" s="91" t="s">
        <v>64</v>
      </c>
      <c r="M29" s="45" t="s">
        <v>65</v>
      </c>
      <c r="N29" s="43" t="s">
        <v>63</v>
      </c>
      <c r="O29" s="44" t="s">
        <v>64</v>
      </c>
      <c r="P29" s="45" t="s">
        <v>65</v>
      </c>
      <c r="Q29" s="43" t="s">
        <v>63</v>
      </c>
      <c r="R29" s="45" t="s">
        <v>64</v>
      </c>
    </row>
    <row r="30" spans="1:18" ht="15" customHeight="1">
      <c r="A30" s="150"/>
      <c r="B30" s="40"/>
      <c r="C30" s="30"/>
      <c r="D30" s="39"/>
      <c r="E30" s="40"/>
      <c r="F30" s="30"/>
      <c r="G30" s="98"/>
      <c r="H30" s="99"/>
      <c r="I30" s="100"/>
      <c r="J30" s="98"/>
      <c r="K30" s="99"/>
      <c r="L30" s="224"/>
      <c r="M30" s="39"/>
      <c r="N30" s="40"/>
      <c r="O30" s="30"/>
      <c r="P30" s="101"/>
      <c r="Q30" s="103"/>
      <c r="R30" s="225"/>
    </row>
    <row r="31" spans="1:18" ht="15.75">
      <c r="A31" s="150" t="s">
        <v>72</v>
      </c>
      <c r="B31" s="84">
        <v>164</v>
      </c>
      <c r="C31" s="86">
        <v>262</v>
      </c>
      <c r="D31" s="85">
        <v>172</v>
      </c>
      <c r="E31" s="84">
        <v>184</v>
      </c>
      <c r="F31" s="86">
        <v>157</v>
      </c>
      <c r="G31" s="85">
        <v>199</v>
      </c>
      <c r="H31" s="84">
        <v>328</v>
      </c>
      <c r="I31" s="86">
        <v>66</v>
      </c>
      <c r="J31" s="85">
        <v>461</v>
      </c>
      <c r="K31" s="84">
        <v>346</v>
      </c>
      <c r="L31" s="86">
        <v>36</v>
      </c>
      <c r="M31" s="85">
        <v>771</v>
      </c>
      <c r="N31" s="84"/>
      <c r="O31" s="86"/>
      <c r="P31" s="254"/>
      <c r="Q31" s="40">
        <f>B31+E31+H31+K31+N31</f>
        <v>1022</v>
      </c>
      <c r="R31" s="39">
        <f>C31+F31+I31+L31+O31</f>
        <v>521</v>
      </c>
    </row>
    <row r="32" spans="1:18" ht="16.5" thickBot="1">
      <c r="A32" s="150"/>
      <c r="B32" s="47"/>
      <c r="C32" s="97"/>
      <c r="D32" s="41"/>
      <c r="E32" s="47"/>
      <c r="F32" s="97"/>
      <c r="G32" s="41"/>
      <c r="H32" s="47"/>
      <c r="I32" s="97"/>
      <c r="J32" s="41"/>
      <c r="K32" s="47"/>
      <c r="L32" s="97"/>
      <c r="M32" s="41"/>
      <c r="N32" s="47"/>
      <c r="O32" s="97"/>
      <c r="P32" s="102"/>
      <c r="Q32" s="104"/>
      <c r="R32" s="102"/>
    </row>
    <row r="33" spans="1:18" ht="16.5" thickBot="1">
      <c r="A33" s="150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159"/>
      <c r="Q33" s="29"/>
      <c r="R33" s="159"/>
    </row>
    <row r="34" spans="1:18" ht="17.25" thickBot="1" thickTop="1">
      <c r="A34" s="34" t="s">
        <v>110</v>
      </c>
      <c r="B34" s="226"/>
      <c r="C34" s="227"/>
      <c r="D34" s="228"/>
      <c r="E34" s="226"/>
      <c r="F34" s="227"/>
      <c r="G34" s="228"/>
      <c r="H34" s="226"/>
      <c r="I34" s="227"/>
      <c r="J34" s="228"/>
      <c r="K34" s="229"/>
      <c r="L34" s="227"/>
      <c r="M34" s="227"/>
      <c r="N34" s="226"/>
      <c r="O34" s="227"/>
      <c r="P34" s="228"/>
      <c r="Q34" s="230" t="s">
        <v>58</v>
      </c>
      <c r="R34" s="231"/>
    </row>
    <row r="35" spans="1:18" ht="15.75">
      <c r="A35" s="150"/>
      <c r="B35" s="248" t="s">
        <v>120</v>
      </c>
      <c r="C35" s="249"/>
      <c r="D35" s="250"/>
      <c r="E35" s="251" t="s">
        <v>121</v>
      </c>
      <c r="F35" s="249"/>
      <c r="G35" s="250"/>
      <c r="H35" s="248" t="s">
        <v>122</v>
      </c>
      <c r="I35" s="249"/>
      <c r="J35" s="250"/>
      <c r="K35" s="248" t="s">
        <v>123</v>
      </c>
      <c r="L35" s="252"/>
      <c r="M35" s="253"/>
      <c r="N35" s="248" t="s">
        <v>109</v>
      </c>
      <c r="O35" s="252"/>
      <c r="P35" s="253"/>
      <c r="Q35" s="226"/>
      <c r="R35" s="228"/>
    </row>
    <row r="36" spans="1:18" ht="15.75">
      <c r="A36" s="150"/>
      <c r="B36" s="40"/>
      <c r="C36" s="30"/>
      <c r="D36" s="39"/>
      <c r="E36" s="40"/>
      <c r="F36" s="30"/>
      <c r="G36" s="39"/>
      <c r="H36" s="40"/>
      <c r="I36" s="232"/>
      <c r="J36" s="39"/>
      <c r="K36" s="40"/>
      <c r="L36" s="30"/>
      <c r="M36" s="39"/>
      <c r="N36" s="40"/>
      <c r="O36" s="30"/>
      <c r="P36" s="39"/>
      <c r="Q36" s="40"/>
      <c r="R36" s="39"/>
    </row>
    <row r="37" spans="1:18" ht="15.75">
      <c r="A37" s="28" t="s">
        <v>73</v>
      </c>
      <c r="B37" s="40"/>
      <c r="C37" s="86">
        <v>1712</v>
      </c>
      <c r="D37" s="39"/>
      <c r="E37" s="40"/>
      <c r="F37" s="86">
        <v>1766</v>
      </c>
      <c r="G37" s="39"/>
      <c r="H37" s="40"/>
      <c r="I37" s="90">
        <v>1833</v>
      </c>
      <c r="J37" s="39"/>
      <c r="K37" s="40"/>
      <c r="L37" s="86">
        <v>1564</v>
      </c>
      <c r="M37" s="39"/>
      <c r="N37" s="40"/>
      <c r="O37" s="86"/>
      <c r="P37" s="39"/>
      <c r="Q37" s="233">
        <f>C37+F37+I37+L37+O37</f>
        <v>6875</v>
      </c>
      <c r="R37" s="39"/>
    </row>
    <row r="38" spans="1:18" ht="15.75">
      <c r="A38" s="28" t="s">
        <v>74</v>
      </c>
      <c r="B38" s="40"/>
      <c r="C38" s="86">
        <v>1355</v>
      </c>
      <c r="D38" s="39"/>
      <c r="E38" s="40"/>
      <c r="F38" s="86">
        <v>1265</v>
      </c>
      <c r="G38" s="39"/>
      <c r="H38" s="40"/>
      <c r="I38" s="90">
        <v>1301</v>
      </c>
      <c r="J38" s="39"/>
      <c r="K38" s="234"/>
      <c r="L38" s="86">
        <v>975</v>
      </c>
      <c r="M38" s="235"/>
      <c r="N38" s="234"/>
      <c r="O38" s="86"/>
      <c r="P38" s="235"/>
      <c r="Q38" s="233">
        <f>C38+F38+I38+L38+O38</f>
        <v>4896</v>
      </c>
      <c r="R38" s="39"/>
    </row>
    <row r="39" spans="1:18" ht="15.75">
      <c r="A39" s="28" t="s">
        <v>75</v>
      </c>
      <c r="B39" s="40"/>
      <c r="C39" s="86">
        <v>70</v>
      </c>
      <c r="D39" s="39"/>
      <c r="E39" s="40"/>
      <c r="F39" s="86">
        <v>62</v>
      </c>
      <c r="G39" s="39"/>
      <c r="H39" s="40"/>
      <c r="I39" s="90">
        <v>58</v>
      </c>
      <c r="J39" s="39"/>
      <c r="K39" s="40"/>
      <c r="L39" s="86">
        <v>42</v>
      </c>
      <c r="M39" s="39"/>
      <c r="N39" s="40"/>
      <c r="O39" s="86"/>
      <c r="P39" s="39"/>
      <c r="Q39" s="233">
        <f>C39+F39+I39+L39+O39</f>
        <v>232</v>
      </c>
      <c r="R39" s="39"/>
    </row>
    <row r="40" spans="1:18" ht="15.75">
      <c r="A40" s="28"/>
      <c r="B40" s="40"/>
      <c r="C40" s="30"/>
      <c r="D40" s="39"/>
      <c r="E40" s="40"/>
      <c r="F40" s="30"/>
      <c r="G40" s="39"/>
      <c r="H40" s="40"/>
      <c r="I40" s="232"/>
      <c r="J40" s="39"/>
      <c r="K40" s="40"/>
      <c r="L40" s="30"/>
      <c r="M40" s="39"/>
      <c r="N40" s="40"/>
      <c r="O40" s="30"/>
      <c r="P40" s="39"/>
      <c r="Q40" s="40"/>
      <c r="R40" s="39"/>
    </row>
    <row r="41" spans="1:18" ht="15.75">
      <c r="A41" s="28" t="s">
        <v>111</v>
      </c>
      <c r="B41" s="40"/>
      <c r="C41" s="86">
        <v>340</v>
      </c>
      <c r="D41" s="39"/>
      <c r="E41" s="40"/>
      <c r="F41" s="86">
        <v>487</v>
      </c>
      <c r="G41" s="39"/>
      <c r="H41" s="40"/>
      <c r="I41" s="90">
        <v>524</v>
      </c>
      <c r="J41" s="39"/>
      <c r="K41" s="40"/>
      <c r="L41" s="86">
        <v>574</v>
      </c>
      <c r="M41" s="39"/>
      <c r="N41" s="40"/>
      <c r="O41" s="86"/>
      <c r="P41" s="39"/>
      <c r="Q41" s="233">
        <f>C41+F41+I41+L41+O41</f>
        <v>1925</v>
      </c>
      <c r="R41" s="39"/>
    </row>
    <row r="42" spans="1:18" ht="15.75">
      <c r="A42" s="28" t="s">
        <v>112</v>
      </c>
      <c r="B42" s="40"/>
      <c r="C42" s="236">
        <f>C41/C37</f>
        <v>0.1985981308411215</v>
      </c>
      <c r="D42" s="236"/>
      <c r="E42" s="40"/>
      <c r="F42" s="236">
        <f>F41/F37</f>
        <v>0.2757644394110985</v>
      </c>
      <c r="G42" s="236"/>
      <c r="H42" s="40"/>
      <c r="I42" s="236">
        <f>I41/I37</f>
        <v>0.28587015821058376</v>
      </c>
      <c r="J42" s="236"/>
      <c r="K42" s="40"/>
      <c r="L42" s="236">
        <f>L41/L37</f>
        <v>0.3670076726342711</v>
      </c>
      <c r="M42" s="236"/>
      <c r="N42" s="40"/>
      <c r="O42" s="236" t="e">
        <f>O41/O37</f>
        <v>#DIV/0!</v>
      </c>
      <c r="P42" s="39"/>
      <c r="Q42" s="237">
        <f>Q41/Q37</f>
        <v>0.28</v>
      </c>
      <c r="R42" s="39"/>
    </row>
    <row r="43" spans="1:18" ht="15.75">
      <c r="A43" s="28" t="s">
        <v>76</v>
      </c>
      <c r="B43" s="40"/>
      <c r="C43" s="86">
        <v>211</v>
      </c>
      <c r="D43" s="39"/>
      <c r="E43" s="40"/>
      <c r="F43" s="86">
        <v>320</v>
      </c>
      <c r="G43" s="39"/>
      <c r="H43" s="40"/>
      <c r="I43" s="90">
        <v>362</v>
      </c>
      <c r="J43" s="39"/>
      <c r="K43" s="40"/>
      <c r="L43" s="86">
        <v>433</v>
      </c>
      <c r="M43" s="39"/>
      <c r="N43" s="40"/>
      <c r="O43" s="86"/>
      <c r="P43" s="39"/>
      <c r="Q43" s="233">
        <f>C43+F43+I43+L43+O43</f>
        <v>1326</v>
      </c>
      <c r="R43" s="39"/>
    </row>
    <row r="44" spans="1:19" ht="15.75">
      <c r="A44" s="28" t="s">
        <v>77</v>
      </c>
      <c r="B44" s="238"/>
      <c r="C44" s="236">
        <f>C43/C37</f>
        <v>0.12324766355140188</v>
      </c>
      <c r="D44" s="236"/>
      <c r="E44" s="40"/>
      <c r="F44" s="236">
        <f>F43/F37</f>
        <v>0.1812004530011325</v>
      </c>
      <c r="G44" s="236"/>
      <c r="H44" s="40"/>
      <c r="I44" s="236">
        <f>I43/I37</f>
        <v>0.19749045280960176</v>
      </c>
      <c r="J44" s="236"/>
      <c r="K44" s="40"/>
      <c r="L44" s="236">
        <f>L43/L37</f>
        <v>0.2768542199488491</v>
      </c>
      <c r="M44" s="236"/>
      <c r="N44" s="40"/>
      <c r="O44" s="236" t="e">
        <f>O43/O37</f>
        <v>#DIV/0!</v>
      </c>
      <c r="P44" s="39"/>
      <c r="Q44" s="237">
        <f>Q43/Q37</f>
        <v>0.19287272727272728</v>
      </c>
      <c r="R44" s="239"/>
      <c r="S44" s="30"/>
    </row>
    <row r="45" spans="1:18" ht="15.75">
      <c r="A45" s="28"/>
      <c r="B45" s="238"/>
      <c r="C45" s="240"/>
      <c r="D45" s="39"/>
      <c r="E45" s="238"/>
      <c r="F45" s="240"/>
      <c r="G45" s="39"/>
      <c r="H45" s="40"/>
      <c r="I45" s="232"/>
      <c r="J45" s="39"/>
      <c r="K45" s="40"/>
      <c r="L45" s="30"/>
      <c r="M45" s="39"/>
      <c r="N45" s="40"/>
      <c r="O45" s="30"/>
      <c r="P45" s="39"/>
      <c r="Q45" s="40"/>
      <c r="R45" s="39"/>
    </row>
    <row r="46" spans="1:18" s="140" customFormat="1" ht="16.5" thickBot="1">
      <c r="A46" s="96"/>
      <c r="B46" s="241"/>
      <c r="C46" s="242"/>
      <c r="D46" s="243"/>
      <c r="E46" s="241"/>
      <c r="F46" s="242"/>
      <c r="G46" s="243"/>
      <c r="H46" s="241"/>
      <c r="I46" s="244"/>
      <c r="J46" s="243"/>
      <c r="K46" s="241"/>
      <c r="L46" s="242"/>
      <c r="M46" s="243"/>
      <c r="N46" s="241"/>
      <c r="O46" s="242"/>
      <c r="P46" s="243"/>
      <c r="Q46" s="241"/>
      <c r="R46" s="243"/>
    </row>
    <row r="47" spans="1:16" ht="16.5" thickTop="1">
      <c r="A47" s="245"/>
      <c r="B47" s="240"/>
      <c r="C47" s="240"/>
      <c r="D47" s="3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</row>
    <row r="48" spans="1:16" ht="15.75">
      <c r="A48" s="245"/>
      <c r="B48" s="240"/>
      <c r="C48" s="240"/>
      <c r="D48" s="30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</row>
    <row r="49" spans="1:16" ht="15.75">
      <c r="A49" s="245"/>
      <c r="B49" s="240"/>
      <c r="C49" s="240"/>
      <c r="D49" s="30"/>
      <c r="E49" s="240"/>
      <c r="F49" s="240"/>
      <c r="G49" s="240"/>
      <c r="H49" s="240"/>
      <c r="I49" s="240" t="s">
        <v>37</v>
      </c>
      <c r="J49" s="240"/>
      <c r="K49" s="46"/>
      <c r="L49" s="240"/>
      <c r="M49" s="240"/>
      <c r="N49" s="240"/>
      <c r="O49" s="240"/>
      <c r="P49" s="240"/>
    </row>
    <row r="50" spans="1:16" ht="15.75">
      <c r="A50" s="245"/>
      <c r="B50" s="240"/>
      <c r="C50" s="240"/>
      <c r="D50" s="3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</row>
    <row r="51" spans="1:16" ht="15.75">
      <c r="A51" s="28"/>
      <c r="B51" s="201"/>
      <c r="C51" s="201"/>
      <c r="D51" s="246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</row>
    <row r="52" spans="1:16" ht="15.75">
      <c r="A52" s="159"/>
      <c r="B52" s="201"/>
      <c r="C52" s="201"/>
      <c r="D52" s="246"/>
      <c r="E52" s="201"/>
      <c r="F52" s="201"/>
      <c r="G52" s="201"/>
      <c r="H52" s="201"/>
      <c r="I52" s="201"/>
      <c r="J52" s="201"/>
      <c r="K52" s="201"/>
      <c r="L52" s="179"/>
      <c r="M52" s="179"/>
      <c r="N52" s="179"/>
      <c r="O52" s="179"/>
      <c r="P52" s="179"/>
    </row>
    <row r="53" spans="1:16" ht="15.75">
      <c r="A53" s="159"/>
      <c r="B53" s="179"/>
      <c r="C53" s="201"/>
      <c r="D53" s="247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</row>
  </sheetData>
  <printOptions gridLines="1" horizontalCentered="1"/>
  <pageMargins left="0" right="0" top="0.5" bottom="0.5" header="0" footer="0"/>
  <pageSetup fitToHeight="1" fitToWidth="1" horizontalDpi="300" verticalDpi="300" orientation="landscape" scale="68" r:id="rId1"/>
  <headerFooter alignWithMargins="0">
    <oddFooter>&amp;L&amp;"Arial,Regular"clmadmin\claimswkrptFebruary 2006.xls(4)</oddFooter>
  </headerFooter>
  <ignoredErrors>
    <ignoredError sqref="Q4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Network Services</dc:creator>
  <cp:keywords/>
  <dc:description/>
  <cp:lastModifiedBy>wgschmud</cp:lastModifiedBy>
  <cp:lastPrinted>2006-03-09T21:14:45Z</cp:lastPrinted>
  <dcterms:created xsi:type="dcterms:W3CDTF">1999-07-06T18:17:21Z</dcterms:created>
  <dcterms:modified xsi:type="dcterms:W3CDTF">2006-03-09T21:15:14Z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