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2"/>
  <workbookPr defaultThemeVersion="166925"/>
  <mc:AlternateContent xmlns:mc="http://schemas.openxmlformats.org/markup-compatibility/2006">
    <mc:Choice Requires="x15">
      <x15ac:absPath xmlns:x15ac="http://schemas.microsoft.com/office/spreadsheetml/2010/11/ac" url="https://ahcccs.sharepoint.com/sites/DHCMFINRI/Shared Documents/FIN/Reporting Guide/CYE 24/Draft FRGs and Templates/"/>
    </mc:Choice>
  </mc:AlternateContent>
  <xr:revisionPtr revIDLastSave="497" documentId="8_{84CFF7C7-C097-4D82-BFAB-6EC55F71D814}" xr6:coauthVersionLast="47" xr6:coauthVersionMax="47" xr10:uidLastSave="{61CA6A8E-C456-4746-AB2B-B372E551BB1B}"/>
  <bookViews>
    <workbookView xWindow="28230" yWindow="555" windowWidth="15465" windowHeight="13635" firstSheet="4" activeTab="4" xr2:uid="{7326541A-27E3-43D6-B278-697D4F462CCC}"/>
  </bookViews>
  <sheets>
    <sheet name="MLR MMC Reg Citations" sheetId="4" r:id="rId1"/>
    <sheet name="MLR Health Care Quality" sheetId="3" r:id="rId2"/>
    <sheet name="MLR Credibility Adjustment" sheetId="2" r:id="rId3"/>
    <sheet name="Subcontractors and PBMs" sheetId="1" r:id="rId4"/>
    <sheet name="AOE" sheetId="5" r:id="rId5"/>
  </sheets>
  <definedNames>
    <definedName name="_xlnm.Print_Area" localSheetId="0">'MLR MMC Reg Citations'!$A$1:$C$170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2" l="1"/>
  <c r="I13" i="2"/>
  <c r="J12" i="2"/>
  <c r="I12" i="2"/>
  <c r="H12" i="2"/>
  <c r="G12" i="2"/>
  <c r="J11" i="2"/>
  <c r="I11" i="2"/>
  <c r="H11" i="2"/>
  <c r="G11" i="2"/>
  <c r="J10" i="2"/>
  <c r="I10" i="2"/>
  <c r="H10" i="2"/>
  <c r="G10" i="2"/>
  <c r="J9" i="2"/>
  <c r="I9" i="2"/>
  <c r="H9" i="2"/>
  <c r="G9" i="2"/>
  <c r="J8" i="2"/>
  <c r="I8" i="2"/>
  <c r="H8" i="2"/>
  <c r="G8" i="2"/>
  <c r="J7" i="2"/>
  <c r="I7" i="2"/>
  <c r="H7" i="2"/>
  <c r="G7" i="2"/>
  <c r="J6" i="2"/>
  <c r="I6" i="2"/>
  <c r="H6" i="2"/>
  <c r="G6" i="2"/>
</calcChain>
</file>

<file path=xl/sharedStrings.xml><?xml version="1.0" encoding="utf-8"?>
<sst xmlns="http://schemas.openxmlformats.org/spreadsheetml/2006/main" count="288" uniqueCount="279">
  <si>
    <t>Guidance from CMS Medicaid Managed Care Rules (last updated by AHCCCS on November 1, 2024)</t>
  </si>
  <si>
    <t>42 CFR  § 438.8 Medical Loss Ratio (MLR) standards</t>
  </si>
  <si>
    <t>https://www.gpo.gov/fdsys/pkg/FR-2016-05-06/pdf/2016-09581.pdf</t>
  </si>
  <si>
    <t>pages 366 - 368 (pages 27862 - 27864)</t>
  </si>
  <si>
    <t>Preamble discussion on MLR - pages 25 - 39  (pages 27521-27533)</t>
  </si>
  <si>
    <t>as amended 82 FR 39, Jan. 3, 2017 page 39</t>
  </si>
  <si>
    <t>https://www.govinfo.gov/content/pkg/FR-2017-01-03/pdf/2016-31650.pdf</t>
  </si>
  <si>
    <t>as amended 85 FR 72840, Nov. 13, 2020 page 297 (page 72840)</t>
  </si>
  <si>
    <t>https://www.govinfo.gov/content/pkg/FR-2020-11-13/pdf/FR-2020-11-13.pdf</t>
  </si>
  <si>
    <t xml:space="preserve">45 CFR § 158.150 Activities that improve health care quality. </t>
  </si>
  <si>
    <t xml:space="preserve">(1) The activity must meet the following requirements: </t>
  </si>
  <si>
    <t xml:space="preserve">(i) Improve health quality; (ii)  Increase the likelihood of desired health outcomes in ways that are capable of being objectively measured and of producing verifiable results and achievements; (iii) Be directed toward individual enrollees or incurred for the benefit of specified segments of enrollees or provide health improvements to the population beyond those enrolled in coverage as long as no additional costs are incurred due to the non- enrollees; and, (iv) Be grounded in evidence-based medicine, widely accepted best clinical practice, or criteria issued by recognized professional medical associations, accreditation bodies, government agencies or other nationally recognized health care quality organizations.                                                                                                                                         </t>
  </si>
  <si>
    <t xml:space="preserve">  (2) The activity must be primarily designed to:        </t>
  </si>
  <si>
    <t xml:space="preserve">(i)  Improve health outcomes including increasing the likelihood of desired outcomes compared to a baseline and reduce health disparities among specified populations. </t>
  </si>
  <si>
    <t>(A)  Examples include the direct interaction of the issuer (including those services delegated by contract for which the issuer retains ultimate responsibility under the insurance policy), providers and the enrollee's representative (for example, face-to-face, telephonic, web-based interactions and other means of communication) to improve health outcomes, including activities such as:</t>
  </si>
  <si>
    <t xml:space="preserve">(1) Effective case management, care coordination, chronic disease management, and medication and care compliance initiatives including through the use of the medical homes model as defined in section 3502 of the Affordable Care Act. </t>
  </si>
  <si>
    <t>(2) Identifying and addressing ethnic, cultural or racial disparities in effectiveness of identified best clinical practices and evidence based medicine.</t>
  </si>
  <si>
    <t xml:space="preserve">(3) Quality reporting and documentation of care in non-electronic format. </t>
  </si>
  <si>
    <t>(4) Health information technology to support these activities.</t>
  </si>
  <si>
    <t>(5) Accreditation fees directly related to quality of care activities.</t>
  </si>
  <si>
    <t xml:space="preserve">(6) Commencing with the 2012 reporting year and extending through the first reporting year in which the Secretary requires ICD-10 as the standard medical data code set, implementing ICD-10 code sets that are designed to improve quality and are adopted pursuant to the Health Insurance Portability and Accountability Act (HIPAA), 42 U.S.C. 1320d-2, as amended, limited to 0.3 percent of an issuer's earned premium as defined in 45 CFR § 158.130. </t>
  </si>
  <si>
    <t>(ii) Prevent hospital readmissions through a comprehensive program for hospital discharge. Examples include:</t>
  </si>
  <si>
    <t>(A) Comprehensive discharge planning (for example, arranging and managing transitions from one setting to another, such as hospital discharge to home or to a rehabilitation center) in order to help assure appropriate care that will, in all likelihood, avoid readmission to the hospital;</t>
  </si>
  <si>
    <t xml:space="preserve">(B) Patient-centered education and counseling. </t>
  </si>
  <si>
    <t>(C ) Personalized post-discharge reinforcement and counseling by an appropriate health care professional.</t>
  </si>
  <si>
    <t>(D)  Any quality reporting and related documentation in non-electronic form for activities to prevent hospital readmission.</t>
  </si>
  <si>
    <t>(E )  Health information technology to support these activities.</t>
  </si>
  <si>
    <t>(iii)  Improve patient safety, reduce medical errors, and lower infection and mortality rates.</t>
  </si>
  <si>
    <t xml:space="preserve">(A)  Examples of activities primarily designed to improve patient safety, reduce medical errors, and lower infection and mortality rates include: </t>
  </si>
  <si>
    <t>(1) The appropriate identification and use of best clinical practices to avoid harm.</t>
  </si>
  <si>
    <t xml:space="preserve">(2)  Activities to identify and encourage evidence-based medicine in addressing independently identified and documented clinical errors or safety concerns. </t>
  </si>
  <si>
    <t xml:space="preserve">(3) Activities to lower the risk of facility-acquired infections. </t>
  </si>
  <si>
    <t xml:space="preserve">(4) Prospective prescription drug Utilization Review aimed at identifying potential adverse drug interactions. </t>
  </si>
  <si>
    <t xml:space="preserve">(5 ) Any quality reporting and related documentation in non-electronic form for activities that improve patient safety and reduce medical errors. </t>
  </si>
  <si>
    <t>(6) Health information technology to support these activities.</t>
  </si>
  <si>
    <t>(iv)  Implement, promote, and increase wellness and health activities:</t>
  </si>
  <si>
    <t>(A)  Examples of activities primarily designed to achieve specific wellness and health activities, include:</t>
  </si>
  <si>
    <t>(1)  Wellness assessments;</t>
  </si>
  <si>
    <t>(2)  Wellness/lifestyle coaching programs designed to achieve specific and measurable improvements.</t>
  </si>
  <si>
    <t>(3) Coaching programs designed to educate individuals on clinically effective methods for dealing with a specific chronic disease or condition.</t>
  </si>
  <si>
    <t>(4) Public health education campaigns that are performed in conjunction with State or local health departments.</t>
  </si>
  <si>
    <t>(5)(i) For MLR reporting year before 2021, actual rewards, incentives, bonuses, reductions in copayments (excluding administration of such programs) that are not already reflected in premiums or claims should be allowed as a quality improvement activity for the group market to the extent permitted by section 2705 of the PHS Act;</t>
  </si>
  <si>
    <t>(5)(ii) Beginning with the 2021 MLR reporting year, actual rewards, incentives, bonuses, reductions in copayments (excluding administration of such programs), that are not already reflected in premiums or claims, to the extent permitted by section 2705 of the PHS Act;</t>
  </si>
  <si>
    <t>(6) Any quality reporting and related documentation in non-electronic form for wellness and health promotion activities;</t>
  </si>
  <si>
    <t>(7) Coaching or education programs and health promotion activities designed to change member behavior and conditions (for example, smoking or obesity); and</t>
  </si>
  <si>
    <t>(8) Health information technology to support these activities.</t>
  </si>
  <si>
    <t>(v) Enhance the use of health care data to improve quality, transparency, and outcomes and support meaningful use of health information technology consistent with § 158.151 of this subpart.</t>
  </si>
  <si>
    <r>
      <rPr>
        <sz val="11"/>
        <color theme="1"/>
        <rFont val="Calibri"/>
        <family val="2"/>
        <scheme val="minor"/>
      </rPr>
      <t>(c)</t>
    </r>
    <r>
      <rPr>
        <i/>
        <sz val="11"/>
        <color theme="1"/>
        <rFont val="Calibri"/>
        <family val="2"/>
        <scheme val="minor"/>
      </rPr>
      <t xml:space="preserve"> </t>
    </r>
    <r>
      <rPr>
        <b/>
        <i/>
        <sz val="11"/>
        <color theme="1"/>
        <rFont val="Calibri"/>
        <family val="2"/>
        <scheme val="minor"/>
      </rPr>
      <t xml:space="preserve"> Exclusions.</t>
    </r>
    <r>
      <rPr>
        <b/>
        <sz val="11"/>
        <color theme="1"/>
        <rFont val="Calibri"/>
        <family val="2"/>
        <scheme val="minor"/>
      </rPr>
      <t xml:space="preserve">  </t>
    </r>
    <r>
      <rPr>
        <sz val="11"/>
        <color theme="1"/>
        <rFont val="Calibri"/>
        <family val="2"/>
        <scheme val="minor"/>
      </rPr>
      <t xml:space="preserve">Expenditures and activities that must not be included in quality improving activities are: </t>
    </r>
  </si>
  <si>
    <t>(1)  Those that are designed primarily to control or contain costs;</t>
  </si>
  <si>
    <t>(2)  The pro rata share of expenses that are for lines of business or products other than those being reported, including but not limited to, those that are for or benefit self-funded plans;</t>
  </si>
  <si>
    <t>(3 ) Those which otherwise meet the definitions for quality improvement activities but which were paid for with grant money or other funding separate from premium revenue;</t>
  </si>
  <si>
    <t>(4) Those activities that can be billed or allocated by a provider for care delivery and which are, therefore, reimbursed as clinical services;</t>
  </si>
  <si>
    <t>(5 ) Establishing or maintaining a claims adjudication system, including costs directly related to upgrades in health information technology that are designed primarily or solely to improve claims payment capabilities or to meet regulatory requirements for processing claims, including maintenance of ICD-10 code sets adopted pursuant to the Health Insurance Portability and Accountability Act (HIPAA), 42 U.S.C. 1320d-2, as amended.</t>
  </si>
  <si>
    <t>(6)  That portion of the activities of health care professional hotlines that does not meet the definition of activities that improve health quality;</t>
  </si>
  <si>
    <t>(7)  All retrospective and concurrent utilization review;</t>
  </si>
  <si>
    <t>(8)  Fraud prevention activities;</t>
  </si>
  <si>
    <t>(9)  The cost of developing and executing provider contracts and fees associated with establishing or managing a provider network, including fees paid to a vendor for the same reason;</t>
  </si>
  <si>
    <t>(10)  Provider credentialing;</t>
  </si>
  <si>
    <t>(11)  Marketing expenses;</t>
  </si>
  <si>
    <t>(12)  Costs associated with calculating and administering individual enrollee or employee incentives;</t>
  </si>
  <si>
    <t>(13)  That portion of prospective utilization that does not meet the definition of activities that improve health quality; and</t>
  </si>
  <si>
    <t>(14)  Any function or activity not expressly included in paragraph (a) or (b) of this section, unless otherwise approved by and within the discretion of the Secretary, upon adequate showing by the issuer that the activity's costs support the definitions and purposes in this part or otherwise support monitoring, measuring or reporting health care quality improvement.</t>
  </si>
  <si>
    <t xml:space="preserve">42 CFR § 438.358   Activities related to external quality review. </t>
  </si>
  <si>
    <t>(a)</t>
  </si>
  <si>
    <t>General rule:</t>
  </si>
  <si>
    <t>(1)  The State, its agent that is not an MCO, PIHP, PAHP, or PCCM entity (described in § 438.310(c)(2)), or an EQRO may perform the mandatory and optional EQR-related activities in this section.</t>
  </si>
  <si>
    <t>(2)  The data obtained from the mandatory and optional EQR-related activities in this section must be used for the annual EQR in § 438.350 and must include, at a minimum, the elements in § 438.364(a)(2)(i) through (iv).</t>
  </si>
  <si>
    <t>(b)</t>
  </si>
  <si>
    <t>Mandatory activities:</t>
  </si>
  <si>
    <t>(1)  For each MCO, PIHP, or PAHP the following EQR-related activities must be performed in the 12 months preceding the finalization of the annual report:</t>
  </si>
  <si>
    <t>(i) Validation of performance improvement projects required in accordance with § 438.330(b)(1) that were underway during the EQR review period per paragraph (a)(3) of this section.</t>
  </si>
  <si>
    <t>(ii)  Validation of MCO, PIHP, or PAHP performance measures required in accordance with § 438.330(b)(2) or MCO, PIHP, or PAHP performance measures calculated by the State described in paragraph (a)(3) of the section.</t>
  </si>
  <si>
    <t>(iii)  A review, conducted within the previous 3-year period, to determine the MCO's, PIHP's, or PAHP's compliance with the standards set forth in subpart D of this part, the disenrollment requirements and limitations described in § 438.56, the enrollee rights requirements described in § 438.100, the emergency and post-stabilization services requirements described in § 438.114, and the quality assessment and performance improvement requirements described in § 438.330.</t>
  </si>
  <si>
    <t>(iv)  Validation of MCO, PIHP, or PAHP network adequacy during the EQR review period per paragraph (a)(3) of this ection to comply with requirements set forth in § 438.68 and, if the State enrolls Indians in the MCO, PIHP, or PAHP, §438.14(b)(1).</t>
  </si>
  <si>
    <t>(2) For each PCCM entity (described in § 438.310(c)(2)), the EQR-related activities in paragraphs (b)(1)(ii) and (iii) of this section may be performed.</t>
  </si>
  <si>
    <r>
      <rPr>
        <b/>
        <sz val="11"/>
        <color rgb="FF000000"/>
        <rFont val="Calibri"/>
      </rPr>
      <t>(c )</t>
    </r>
    <r>
      <rPr>
        <sz val="11"/>
        <color rgb="FF000000"/>
        <rFont val="Calibri"/>
      </rPr>
      <t xml:space="preserve">  </t>
    </r>
    <r>
      <rPr>
        <b/>
        <i/>
        <sz val="11"/>
        <color rgb="FF000000"/>
        <rFont val="Calibri"/>
      </rPr>
      <t>Optional activities.</t>
    </r>
    <r>
      <rPr>
        <sz val="11"/>
        <color rgb="FF000000"/>
        <rFont val="Calibri"/>
      </rPr>
      <t xml:space="preserve"> For each MCO, PIHP, PAHP, and PCCM entity (described in § 438.310(c)(2)), the following activities may be performed:</t>
    </r>
  </si>
  <si>
    <t>(1)  Validation of encounter data reported by an MCO, PIHP, PAHP, or PCCM entity (described in § 438.310(c)(2)).</t>
  </si>
  <si>
    <t>(2)  Administration or validation of consumer or provider surveys of quality of care.</t>
  </si>
  <si>
    <t>(3)  Calculation of performance measures in addition to those reported by an MCO, PIHP, PAHP, or PCCM entity (described in § 438.310(c)(2)) and validated by an EQRO in accordance with paragraph (b)(1)(ii) of this section.</t>
  </si>
  <si>
    <t>(4)  Conduct of performance improvement projects in addition to those conducted by an MCO, PIHP, PAHP, or PCCM entity (described in § 438.310(c)(2)) and validated by an EQRO in accordance with paragraph (b)(1)(i) of this section.</t>
  </si>
  <si>
    <t>(5)  Conduct of studies on quality that focus on a particular aspect of clinical or nonclinical services at a point in time.</t>
  </si>
  <si>
    <t>(6)  Assist with the quality rating of MCOs, PIHPs, and PAHPs consistent with § 438, subpart G.</t>
  </si>
  <si>
    <t>(7)  Assist with evaluations required under  §§ 438.16(e)(1), 438.340(c)(2)(i), and 438.6(c)(2)(iv) and (v) pertaining to outcomes, quality, or access to health care services.</t>
  </si>
  <si>
    <r>
      <rPr>
        <b/>
        <sz val="11"/>
        <color rgb="FF000000"/>
        <rFont val="Calibri"/>
      </rPr>
      <t>(d )</t>
    </r>
    <r>
      <rPr>
        <sz val="11"/>
        <color rgb="FF000000"/>
        <rFont val="Calibri"/>
      </rPr>
      <t xml:space="preserve"> </t>
    </r>
    <r>
      <rPr>
        <b/>
        <sz val="11"/>
        <color rgb="FF000000"/>
        <rFont val="Calibri"/>
      </rPr>
      <t>Technical Assistance.</t>
    </r>
    <r>
      <rPr>
        <sz val="11"/>
        <color rgb="FF000000"/>
        <rFont val="Calibri"/>
      </rPr>
      <t xml:space="preserve"> The EQRO may, at the State's direction, provide technical guidance to groups of MCOs, PIHPs, PAHPs or PCCM entities (described in  § 438.310(c)(2)) to assist them in conducting activities related to the mandatory and optional activities described in this section that provide information for the EQR and the resulting EQR technical report.</t>
    </r>
  </si>
  <si>
    <t xml:space="preserve">   </t>
  </si>
  <si>
    <t>45 CFR § 158.151 Expenditures related to Health Information Technology and meaningful use requirements.</t>
  </si>
  <si>
    <r>
      <t xml:space="preserve">(a)  General requirements. </t>
    </r>
    <r>
      <rPr>
        <sz val="11"/>
        <rFont val="Calibri"/>
        <family val="2"/>
        <scheme val="minor"/>
      </rPr>
      <t>An issuer may include as activities that improve health care quality such Health Information Technology (HIT) expenses as are required to accomplish the activities allowed in § 158.150 of this subpart and that are designed for use by health plans, health care providers, or enrollees for the electronic creation, maintenance, access, or exchange of health information, as well as those consistent with Medicare and/or Medicaid meaningful use requirements, and which may in whole or in part improve quality of care, or provide the technological infrastructure to enhance current quality improvement or make new quality improvement initiatives possible by doing one or more of the following:</t>
    </r>
  </si>
  <si>
    <t>(1)  Making incentive payments to health care providers for the adoption of certified electronic health record technologies and their “meaningful use” as defined by HHS to the extent such payments are not included in reimbursement for clinical services as defined in § 158.140 of this subpart;</t>
  </si>
  <si>
    <t>(2)  Implementing systems to track and verify the adoption and meaningful use of certified electronic health records technologies by health care providers, including those not eligible for Medicare and Medicaid incentive payments;</t>
  </si>
  <si>
    <t>(3) Providing technical assistance to support adoption and meaningful use of certified electronic health records technologies;</t>
  </si>
  <si>
    <t>(4)  Monitoring, measuring, or reporting clinical effectiveness including reporting and analysis of costs related to maintaining accreditation by nationally recognized accrediting organizations such as NCQA or URAC, or costs for public reporting of quality of care, including costs specifically required to make accurate determinations of defined measures (for example, CAHPS surveys or chart review of HEDIS measures and costs for public reporting mandated or encouraged by law.</t>
  </si>
  <si>
    <t>(5)  Tracking whether a specific class of medical interventions or a bundle of related services leads to better patient outcomes.</t>
  </si>
  <si>
    <t>(6)  Advancing the ability of enrollees, providers, issuers or other systems to communicate patient centered clinical or medical information rapidly, accurately and efficiently to determine patient status, avoid harmful drug interactions or direct appropriate care, which may include electronic Health Records accessible by enrollees and appropriate providers to monitor and document an individual patient's medical history and to support care management.</t>
  </si>
  <si>
    <t>(7)  Reformatting, transmitting or reporting data to national or international government-based health organizations for the purposes of identifying or treating specific conditions or controlling the spread of disease.</t>
  </si>
  <si>
    <t>(8)  Provision of electronic health records, patient portals, and tools to facilitate patient self-management.</t>
  </si>
  <si>
    <t>(b) [Reserved]</t>
  </si>
  <si>
    <t>42 CFR § 438.608 Program integrity requirements under the contract.</t>
  </si>
  <si>
    <r>
      <rPr>
        <b/>
        <i/>
        <sz val="11"/>
        <color theme="1"/>
        <rFont val="Calibri"/>
        <family val="2"/>
        <scheme val="minor"/>
      </rPr>
      <t xml:space="preserve">Administrative and management arrangements or procedures to detect and prevent fraud, waste and abuse. </t>
    </r>
    <r>
      <rPr>
        <sz val="11"/>
        <color theme="1"/>
        <rFont val="Calibri"/>
        <family val="2"/>
        <scheme val="minor"/>
      </rPr>
      <t xml:space="preserve">The State, through its contract with the MCO, PIHP or PAHP, must require that the MCO, PIHP, or PAHP, or subcontractor to the extent that the subcontractor is delegated responsibility by the MCO, PIHP, or PAHP for coverage of services and payment of claims under the contract between the State and the MCO, PIHP, or PAHP, implement and maintain arrangements or procedures that are designed to detect and prevent fraud, waste, and abuse. The arrangements or procedures must include the following:
</t>
    </r>
  </si>
  <si>
    <t>(1)</t>
  </si>
  <si>
    <t xml:space="preserve"> A compliance program that includes, at a minimum, all of the following elements: </t>
  </si>
  <si>
    <t xml:space="preserve">(i) Written policies, procedures, and standards of conduct that articulate the organization’s commitment to comply with all applicable requirements and standards under the contract, and all applicable Federal and State requirements. </t>
  </si>
  <si>
    <t xml:space="preserve">(ii) The designation of a Compliance Officer who is responsible for developing and implementing policies, procedures, and practices designed to ensure compliance with the requirements of the contract and who reports directly to the Chief Executive Officer and the board of directors. </t>
  </si>
  <si>
    <t xml:space="preserve">(iii) The establishment of a Regulatory Compliance Committee on the Board of Directors and at the senior management level charged with overseeing the organization’s compliance program and its compliance with the requirements under the contract. </t>
  </si>
  <si>
    <t>(iv) A system for training and education for the Compliance Officer, the organization’s senior management, and the organization’s employees for the Federal and State standards and requirements under the contract.</t>
  </si>
  <si>
    <t xml:space="preserve">(v) Effective lines of communication between the compliance officer and the organization’s employees. </t>
  </si>
  <si>
    <t xml:space="preserve">(vi) Enforcement of standards through well-publicized disciplinary guidelines. </t>
  </si>
  <si>
    <t xml:space="preserve">(vii) Establishment and implementation of procedures and a system with dedicated staff for routine internal monitoring and auditing of compliance risks, prompt response to compliance issues as they are raised, investigation of potential compliance problems as identified in the course of self-evaluation and audits, correction of  such problems promptly and thoroughly (or coordination of suspected criminal acts with law enforcement agencies) to reduce the potential for recurrence, and ongoing compliance with the requirements under the contract. </t>
  </si>
  <si>
    <t>(2)</t>
  </si>
  <si>
    <t>Provision for reporting within 30 calendar days all overpayments identified or recovered, specifying the overpayments due to potential fraud, to the State.</t>
  </si>
  <si>
    <t>(3)</t>
  </si>
  <si>
    <t xml:space="preserve">Provision for prompt notification to the State when it receives information about changes in an enrollee’s circumstances that may affect the enrollee’s eligibility including all of the following: </t>
  </si>
  <si>
    <t xml:space="preserve"> (i) Changes in the enrollee’s residence;</t>
  </si>
  <si>
    <t xml:space="preserve"> (ii) The death of an enrollee. </t>
  </si>
  <si>
    <t>(4)</t>
  </si>
  <si>
    <t>Provision for notification to the State when it receives information about a change in a network provider’s circumstances that may affect the network provider’s eligibility to participate in the managed care program, including the termination of the provider agreement with the MCO, PIHP or PAHP.</t>
  </si>
  <si>
    <t>(5)</t>
  </si>
  <si>
    <t>Provision for a method to verify, by sampling or other methods, whether services that have been represented to have been delivered by network providers were received by enrollees and the application of such verification processes on a regular basis.</t>
  </si>
  <si>
    <t>(6)</t>
  </si>
  <si>
    <t>In the case of MCOs, PIHPs, or PAHPs that make or receive annual payments under the contract of at least $5,000,000, provision for written policies for all employees of the entity, and of any contractor or agent, that provide detailed information about the False Claims Act and other Federal and State laws described in section 1902(a)(68) of the Act, including information about rights of employees to be protected as whistleblowers.</t>
  </si>
  <si>
    <t>(7)</t>
  </si>
  <si>
    <t>Provision for the prompt referral of any potential fraud, waste, or abuse that the MCO, PIHP, or PAHP identifies to the State Medicaid program integrity unit or any potential fraud directly to the State Medicaid Fraud Control Unit.</t>
  </si>
  <si>
    <t>(8)</t>
  </si>
  <si>
    <t>Provision for the MCO’s, PIHP’s, or PAHP’s suspension of payments to a network provider for which the State determines there is a credible allegation of fraud in accordance with § 455.23 of this chapter.</t>
  </si>
  <si>
    <r>
      <rPr>
        <b/>
        <i/>
        <sz val="11"/>
        <color theme="1"/>
        <rFont val="Calibri"/>
        <family val="2"/>
        <scheme val="minor"/>
      </rPr>
      <t xml:space="preserve">Provider screening and enrollment requirements. </t>
    </r>
    <r>
      <rPr>
        <sz val="11"/>
        <color theme="1"/>
        <rFont val="Calibri"/>
        <family val="2"/>
        <scheme val="minor"/>
      </rPr>
      <t>The State, through its contracts with a MCO, PIHP, PAHP, PCCM, or PCCM entity must ensure that all network providers are enrolled with the State as Medicaid providers consistent with the provider disclosure, screening and enrollment requirements of part 455, subparts B and E of this chapter. This provision does not require the network provider to render services to FFS beneficiaries.</t>
    </r>
  </si>
  <si>
    <t xml:space="preserve">45 CFR §158.162(c) Community benefit expenditures </t>
  </si>
  <si>
    <r>
      <t xml:space="preserve">(c)  </t>
    </r>
    <r>
      <rPr>
        <b/>
        <i/>
        <sz val="11"/>
        <color theme="1"/>
        <rFont val="Calibri"/>
        <family val="2"/>
        <scheme val="minor"/>
      </rPr>
      <t>Community benefit expenditures.</t>
    </r>
    <r>
      <rPr>
        <i/>
        <sz val="11"/>
        <color theme="1"/>
        <rFont val="Calibri"/>
        <family val="2"/>
        <scheme val="minor"/>
      </rPr>
      <t xml:space="preserve"> </t>
    </r>
    <r>
      <rPr>
        <sz val="11"/>
        <color theme="1"/>
        <rFont val="Calibri"/>
        <family val="2"/>
        <scheme val="minor"/>
      </rPr>
      <t>Community benefit expenditures means expenditures for activities or programs that seek to achieve the objectives of improving access to health services, enhancing public health and relief of government burden. This includes any of the following activities that:</t>
    </r>
  </si>
  <si>
    <t>(1)  Are available broadly to the public and serve low-income consumers;</t>
  </si>
  <si>
    <t>(2)  Reduce geographic, financial, or cultural barriers to accessing health services, and if ceased to exist would result in access problems (for example, longer wait times or increased travel distances);</t>
  </si>
  <si>
    <t>(3)  Address Federal, State or local public health priorities such as advancing health care knowledge through education or research that benefits the public;</t>
  </si>
  <si>
    <t>(4)  Leverage or enhance public health department activities such as childhood immunization efforts; and</t>
  </si>
  <si>
    <t>(5)  Otherwise would become the responsibility of government or another tax-exempt organization.</t>
  </si>
  <si>
    <t>Special Circumstances</t>
  </si>
  <si>
    <t>42 CFR §438.8(f)(4) MCO is assumed by another entity</t>
  </si>
  <si>
    <r>
      <rPr>
        <b/>
        <i/>
        <sz val="11"/>
        <color theme="1"/>
        <rFont val="Calibri"/>
        <family val="2"/>
        <scheme val="minor"/>
      </rPr>
      <t>Denominator when MCO, PIHP, or PAHP is assumed.</t>
    </r>
    <r>
      <rPr>
        <sz val="11"/>
        <color theme="1"/>
        <rFont val="Calibri"/>
        <family val="2"/>
        <scheme val="minor"/>
      </rPr>
      <t xml:space="preserve"> The total amount of the denominator for a MCO, PIHP, or PAHP which is later assumed by another entity must be reported by the assuming MCO, PIHP, or PAHP for the entire MLR reporting year and no amount under this paragraph for that year may be reported by the ceding MCO, PIHP, or PAHP. </t>
    </r>
  </si>
  <si>
    <t xml:space="preserve">42 CFR §438.8(m) Recalculation of MLR </t>
  </si>
  <si>
    <t>(m)</t>
  </si>
  <si>
    <r>
      <rPr>
        <b/>
        <i/>
        <sz val="11"/>
        <color theme="1"/>
        <rFont val="Calibri"/>
        <family val="2"/>
        <scheme val="minor"/>
      </rPr>
      <t xml:space="preserve">Recalculation of MLR. </t>
    </r>
    <r>
      <rPr>
        <sz val="11"/>
        <color theme="1"/>
        <rFont val="Calibri"/>
        <family val="2"/>
        <scheme val="minor"/>
      </rPr>
      <t xml:space="preserve"> In any instance where a State makes a retroactive change to the capitation payments for a MLR reporting year where the report has already been submitted to the State, the MCO, PIHP, or PAHP must re-calculate the MLR for all MLR reporting years affected by the change and submit a new report meeting the requirements in paragraph (k) of this section.</t>
    </r>
  </si>
  <si>
    <t>M</t>
  </si>
  <si>
    <t>Health Care Quality/QI</t>
  </si>
  <si>
    <t>Cost Containment</t>
  </si>
  <si>
    <t>Detect and prevent harmful prescription drug interactions</t>
  </si>
  <si>
    <t xml:space="preserve">Generic prescribing (substitution) program </t>
  </si>
  <si>
    <t>Discharge planning focused on improving the recovery of the patient and reducing the risk of readmission</t>
  </si>
  <si>
    <t>Discharge planning focused on cost containment</t>
  </si>
  <si>
    <t xml:space="preserve">Evidence-based medical necessity review with prior authorization </t>
  </si>
  <si>
    <t>Pre-Authorization</t>
  </si>
  <si>
    <t>Disease Management</t>
  </si>
  <si>
    <t>Utilization Review</t>
  </si>
  <si>
    <t>Wellness/Health Promotion</t>
  </si>
  <si>
    <t>Loss Adjustment Expense</t>
  </si>
  <si>
    <t>Support Coordination
Case Management
High Needs Case Management
Care Management</t>
  </si>
  <si>
    <t>Community Integration: Health Fairs; Network Analysis; Provider Relations</t>
  </si>
  <si>
    <t>Outreach and Engagement:  Member Services</t>
  </si>
  <si>
    <t>PIPs</t>
  </si>
  <si>
    <t>Health Information Technology (HIT)</t>
  </si>
  <si>
    <t>CMS Requirements for HCQ Activities</t>
  </si>
  <si>
    <r>
      <t>•</t>
    </r>
    <r>
      <rPr>
        <sz val="7"/>
        <color theme="1"/>
        <rFont val="Calibri"/>
        <family val="2"/>
        <scheme val="minor"/>
      </rPr>
      <t xml:space="preserve">        </t>
    </r>
    <r>
      <rPr>
        <sz val="11"/>
        <color theme="1"/>
        <rFont val="Calibri"/>
        <family val="2"/>
        <scheme val="minor"/>
      </rPr>
      <t>Must increase the likelihood of desired health outcomes:</t>
    </r>
  </si>
  <si>
    <r>
      <t>o</t>
    </r>
    <r>
      <rPr>
        <sz val="7"/>
        <color theme="1"/>
        <rFont val="Calibri"/>
        <family val="2"/>
        <scheme val="minor"/>
      </rPr>
      <t xml:space="preserve">   </t>
    </r>
    <r>
      <rPr>
        <sz val="11"/>
        <color theme="1"/>
        <rFont val="Calibri"/>
        <family val="2"/>
        <scheme val="minor"/>
      </rPr>
      <t>Objectively measured and producing verifiable results and achievements</t>
    </r>
  </si>
  <si>
    <r>
      <t>o</t>
    </r>
    <r>
      <rPr>
        <sz val="7"/>
        <color theme="1"/>
        <rFont val="Calibri"/>
        <family val="2"/>
        <scheme val="minor"/>
      </rPr>
      <t xml:space="preserve">   </t>
    </r>
    <r>
      <rPr>
        <sz val="11"/>
        <color theme="1"/>
        <rFont val="Calibri"/>
        <family val="2"/>
        <scheme val="minor"/>
      </rPr>
      <t xml:space="preserve">For individual enrollees or no additional costs for non- enrollees;  </t>
    </r>
  </si>
  <si>
    <r>
      <t>o</t>
    </r>
    <r>
      <rPr>
        <sz val="7"/>
        <color theme="1"/>
        <rFont val="Calibri"/>
        <family val="2"/>
        <scheme val="minor"/>
      </rPr>
      <t xml:space="preserve">   </t>
    </r>
    <r>
      <rPr>
        <sz val="11"/>
        <color theme="1"/>
        <rFont val="Calibri"/>
        <family val="2"/>
        <scheme val="minor"/>
      </rPr>
      <t>Grounded in evidence-based medicine, widely accepted best clinical practice, or criteria issued by:</t>
    </r>
  </si>
  <si>
    <r>
      <t>§</t>
    </r>
    <r>
      <rPr>
        <sz val="7"/>
        <color theme="1"/>
        <rFont val="Calibri"/>
        <family val="2"/>
        <scheme val="minor"/>
      </rPr>
      <t xml:space="preserve">  </t>
    </r>
    <r>
      <rPr>
        <sz val="11"/>
        <color theme="1"/>
        <rFont val="Calibri"/>
        <family val="2"/>
        <scheme val="minor"/>
      </rPr>
      <t>recognized professional medical associations,</t>
    </r>
  </si>
  <si>
    <r>
      <t>§</t>
    </r>
    <r>
      <rPr>
        <sz val="7"/>
        <color theme="1"/>
        <rFont val="Calibri"/>
        <family val="2"/>
        <scheme val="minor"/>
      </rPr>
      <t xml:space="preserve">  </t>
    </r>
    <r>
      <rPr>
        <sz val="11"/>
        <color theme="1"/>
        <rFont val="Calibri"/>
        <family val="2"/>
        <scheme val="minor"/>
      </rPr>
      <t>accreditation bodies,</t>
    </r>
  </si>
  <si>
    <r>
      <t>§</t>
    </r>
    <r>
      <rPr>
        <sz val="7"/>
        <color theme="1"/>
        <rFont val="Calibri"/>
        <family val="2"/>
        <scheme val="minor"/>
      </rPr>
      <t xml:space="preserve">  </t>
    </r>
    <r>
      <rPr>
        <sz val="11"/>
        <color theme="1"/>
        <rFont val="Calibri"/>
        <family val="2"/>
        <scheme val="minor"/>
      </rPr>
      <t>government agencies or other nationally recognized health care quality organizations</t>
    </r>
  </si>
  <si>
    <t>Improvement of Health Outcomes</t>
  </si>
  <si>
    <r>
      <t>•</t>
    </r>
    <r>
      <rPr>
        <sz val="7"/>
        <color theme="1"/>
        <rFont val="Calibri"/>
        <family val="2"/>
        <scheme val="minor"/>
      </rPr>
      <t xml:space="preserve">        </t>
    </r>
    <r>
      <rPr>
        <sz val="11"/>
        <color theme="1"/>
        <rFont val="Calibri"/>
        <family val="2"/>
        <scheme val="minor"/>
      </rPr>
      <t>Effective case management, care coordination, chronic disease management, and medication and care compliance initiatives (</t>
    </r>
    <r>
      <rPr>
        <u/>
        <sz val="11"/>
        <color theme="1"/>
        <rFont val="Calibri"/>
        <family val="2"/>
        <scheme val="minor"/>
      </rPr>
      <t>Include</t>
    </r>
    <r>
      <rPr>
        <sz val="11"/>
        <color theme="1"/>
        <rFont val="Calibri"/>
        <family val="2"/>
        <scheme val="minor"/>
      </rPr>
      <t>: Support Coordination, Case Management, High Needs Case Management, Care Management)</t>
    </r>
  </si>
  <si>
    <r>
      <t>•</t>
    </r>
    <r>
      <rPr>
        <sz val="7"/>
        <color theme="1"/>
        <rFont val="Calibri"/>
        <family val="2"/>
        <scheme val="minor"/>
      </rPr>
      <t xml:space="preserve">        </t>
    </r>
    <r>
      <rPr>
        <sz val="11"/>
        <color theme="1"/>
        <rFont val="Calibri"/>
        <family val="2"/>
        <scheme val="minor"/>
      </rPr>
      <t>Identifying and addressing ethnic, cultural or racial disparities in effectiveness of identified best clinical                     practices and evidence based medicine</t>
    </r>
  </si>
  <si>
    <r>
      <t>•</t>
    </r>
    <r>
      <rPr>
        <sz val="7"/>
        <color theme="1"/>
        <rFont val="Calibri"/>
        <family val="2"/>
        <scheme val="minor"/>
      </rPr>
      <t xml:space="preserve">        </t>
    </r>
    <r>
      <rPr>
        <sz val="11"/>
        <color theme="1"/>
        <rFont val="Calibri"/>
        <family val="2"/>
        <scheme val="minor"/>
      </rPr>
      <t>Accreditation fees directly related to quality of care activities above (</t>
    </r>
    <r>
      <rPr>
        <u/>
        <sz val="11"/>
        <color theme="1"/>
        <rFont val="Calibri"/>
        <family val="2"/>
        <scheme val="minor"/>
      </rPr>
      <t>Exclude</t>
    </r>
    <r>
      <rPr>
        <sz val="11"/>
        <color theme="1"/>
        <rFont val="Calibri"/>
        <family val="2"/>
        <scheme val="minor"/>
      </rPr>
      <t>: Provider Accreditation fees)</t>
    </r>
  </si>
  <si>
    <t>Prevention of Hospital Readmission</t>
  </si>
  <si>
    <r>
      <t>•</t>
    </r>
    <r>
      <rPr>
        <sz val="7"/>
        <color theme="1"/>
        <rFont val="Calibri"/>
        <family val="2"/>
        <scheme val="minor"/>
      </rPr>
      <t xml:space="preserve">        </t>
    </r>
    <r>
      <rPr>
        <sz val="11"/>
        <color theme="1"/>
        <rFont val="Calibri"/>
        <family val="2"/>
        <scheme val="minor"/>
      </rPr>
      <t>Comprehensive discharge planning in order to avoid readmission to the hospitals</t>
    </r>
  </si>
  <si>
    <r>
      <t>•</t>
    </r>
    <r>
      <rPr>
        <sz val="7"/>
        <color theme="1"/>
        <rFont val="Calibri"/>
        <family val="2"/>
        <scheme val="minor"/>
      </rPr>
      <t xml:space="preserve">        </t>
    </r>
    <r>
      <rPr>
        <sz val="11"/>
        <color theme="1"/>
        <rFont val="Calibri"/>
        <family val="2"/>
        <scheme val="minor"/>
      </rPr>
      <t>Personalized post-discharge reinforcement and counseling by an appropriate health care professional</t>
    </r>
  </si>
  <si>
    <r>
      <t>•</t>
    </r>
    <r>
      <rPr>
        <sz val="7"/>
        <color theme="1"/>
        <rFont val="Calibri"/>
        <family val="2"/>
        <scheme val="minor"/>
      </rPr>
      <t xml:space="preserve">        </t>
    </r>
    <r>
      <rPr>
        <sz val="11"/>
        <color theme="1"/>
        <rFont val="Calibri"/>
        <family val="2"/>
        <scheme val="minor"/>
      </rPr>
      <t>Patient-centered education and counseling</t>
    </r>
  </si>
  <si>
    <r>
      <t>•</t>
    </r>
    <r>
      <rPr>
        <sz val="7"/>
        <color theme="1"/>
        <rFont val="Calibri"/>
        <family val="2"/>
        <scheme val="minor"/>
      </rPr>
      <t xml:space="preserve">        </t>
    </r>
    <r>
      <rPr>
        <u/>
        <sz val="11"/>
        <color theme="1"/>
        <rFont val="Calibri"/>
        <family val="2"/>
        <scheme val="minor"/>
      </rPr>
      <t>Exclude</t>
    </r>
    <r>
      <rPr>
        <sz val="11"/>
        <color theme="1"/>
        <rFont val="Calibri"/>
        <family val="2"/>
        <scheme val="minor"/>
      </rPr>
      <t>: Discharge planning focused on cost containment</t>
    </r>
  </si>
  <si>
    <t>Improvement of Patient Safety and Reduction of Medical Errors</t>
  </si>
  <si>
    <r>
      <t>•</t>
    </r>
    <r>
      <rPr>
        <sz val="7"/>
        <color theme="1"/>
        <rFont val="Calibri"/>
        <family val="2"/>
        <scheme val="minor"/>
      </rPr>
      <t xml:space="preserve">        </t>
    </r>
    <r>
      <rPr>
        <sz val="11"/>
        <color theme="1"/>
        <rFont val="Calibri"/>
        <family val="2"/>
        <scheme val="minor"/>
      </rPr>
      <t>The appropriate identification and use of best clinical practices to avoid harm</t>
    </r>
  </si>
  <si>
    <r>
      <t>•</t>
    </r>
    <r>
      <rPr>
        <sz val="7"/>
        <color theme="1"/>
        <rFont val="Calibri"/>
        <family val="2"/>
        <scheme val="minor"/>
      </rPr>
      <t xml:space="preserve">        </t>
    </r>
    <r>
      <rPr>
        <sz val="11"/>
        <color theme="1"/>
        <rFont val="Calibri"/>
        <family val="2"/>
        <scheme val="minor"/>
      </rPr>
      <t>Activities to identify and encourage evidence-based medicine in addressing independently identified and documented clinical errors or safety concerns</t>
    </r>
  </si>
  <si>
    <r>
      <t>•</t>
    </r>
    <r>
      <rPr>
        <sz val="7"/>
        <color theme="1"/>
        <rFont val="Calibri"/>
        <family val="2"/>
        <scheme val="minor"/>
      </rPr>
      <t xml:space="preserve">        </t>
    </r>
    <r>
      <rPr>
        <sz val="11"/>
        <color theme="1"/>
        <rFont val="Calibri"/>
        <family val="2"/>
        <scheme val="minor"/>
      </rPr>
      <t>Activities to lower the risk of facility-acquired infections</t>
    </r>
  </si>
  <si>
    <r>
      <t>•</t>
    </r>
    <r>
      <rPr>
        <sz val="7"/>
        <color theme="1"/>
        <rFont val="Calibri"/>
        <family val="2"/>
        <scheme val="minor"/>
      </rPr>
      <t xml:space="preserve">        </t>
    </r>
    <r>
      <rPr>
        <sz val="11"/>
        <color theme="1"/>
        <rFont val="Calibri"/>
        <family val="2"/>
        <scheme val="minor"/>
      </rPr>
      <t>Prospective prescription drug Utilization Review aimed at identifying potential adverse drug interactions (</t>
    </r>
    <r>
      <rPr>
        <u/>
        <sz val="11"/>
        <color theme="1"/>
        <rFont val="Calibri"/>
        <family val="2"/>
        <scheme val="minor"/>
      </rPr>
      <t>Exclude</t>
    </r>
    <r>
      <rPr>
        <sz val="11"/>
        <color theme="1"/>
        <rFont val="Calibri"/>
        <family val="2"/>
        <scheme val="minor"/>
      </rPr>
      <t>: generic prescribing (substitution) program)</t>
    </r>
  </si>
  <si>
    <t>Wellness and Health Promotion Activities</t>
  </si>
  <si>
    <r>
      <t>•</t>
    </r>
    <r>
      <rPr>
        <sz val="7"/>
        <color theme="1"/>
        <rFont val="Calibri"/>
        <family val="2"/>
        <scheme val="minor"/>
      </rPr>
      <t xml:space="preserve">        </t>
    </r>
    <r>
      <rPr>
        <sz val="11"/>
        <color theme="1"/>
        <rFont val="Calibri"/>
        <family val="2"/>
        <scheme val="minor"/>
      </rPr>
      <t>Wellness assessments</t>
    </r>
  </si>
  <si>
    <r>
      <t>•</t>
    </r>
    <r>
      <rPr>
        <sz val="7"/>
        <color theme="1"/>
        <rFont val="Calibri"/>
        <family val="2"/>
        <scheme val="minor"/>
      </rPr>
      <t xml:space="preserve">        </t>
    </r>
    <r>
      <rPr>
        <sz val="11"/>
        <color theme="1"/>
        <rFont val="Calibri"/>
        <family val="2"/>
        <scheme val="minor"/>
      </rPr>
      <t>Wellness/lifestyle coaching programs designed to achieve specific and measurable improvements</t>
    </r>
  </si>
  <si>
    <r>
      <t>•</t>
    </r>
    <r>
      <rPr>
        <sz val="7"/>
        <color theme="1"/>
        <rFont val="Calibri"/>
        <family val="2"/>
        <scheme val="minor"/>
      </rPr>
      <t xml:space="preserve">        </t>
    </r>
    <r>
      <rPr>
        <sz val="11"/>
        <color theme="1"/>
        <rFont val="Calibri"/>
        <family val="2"/>
        <scheme val="minor"/>
      </rPr>
      <t xml:space="preserve">Coaching programs designed to educate individuals on clinically effective methods for dealing with a </t>
    </r>
  </si>
  <si>
    <t>specific chronic disease or condition</t>
  </si>
  <si>
    <r>
      <t>•</t>
    </r>
    <r>
      <rPr>
        <sz val="7"/>
        <color theme="1"/>
        <rFont val="Calibri"/>
        <family val="2"/>
        <scheme val="minor"/>
      </rPr>
      <t xml:space="preserve">        </t>
    </r>
    <r>
      <rPr>
        <sz val="11"/>
        <color theme="1"/>
        <rFont val="Calibri"/>
        <family val="2"/>
        <scheme val="minor"/>
      </rPr>
      <t>Public health education campaigns that are performed in conjunction with State or local health departments</t>
    </r>
  </si>
  <si>
    <r>
      <t>•</t>
    </r>
    <r>
      <rPr>
        <sz val="7"/>
        <color theme="1"/>
        <rFont val="Calibri"/>
        <family val="2"/>
        <scheme val="minor"/>
      </rPr>
      <t xml:space="preserve">        </t>
    </r>
    <r>
      <rPr>
        <sz val="11"/>
        <color theme="1"/>
        <rFont val="Calibri"/>
        <family val="2"/>
        <scheme val="minor"/>
      </rPr>
      <t>Actual rewards, incentives, bonuses, reductions in copayments (excluding administration of such programs), that are not already reflected in premiums or claims should be allowed as a quality improvement activity for the group market to the extent permitted by section 2705 of the PHS Act</t>
    </r>
  </si>
  <si>
    <r>
      <t>•</t>
    </r>
    <r>
      <rPr>
        <sz val="7"/>
        <color theme="1"/>
        <rFont val="Calibri"/>
        <family val="2"/>
        <scheme val="minor"/>
      </rPr>
      <t xml:space="preserve">        </t>
    </r>
    <r>
      <rPr>
        <sz val="11"/>
        <color theme="1"/>
        <rFont val="Calibri"/>
        <family val="2"/>
        <scheme val="minor"/>
      </rPr>
      <t>Coaching or education programs and health promotion activities designed to change member behavior and conditions (for example, smoking or obesity)</t>
    </r>
  </si>
  <si>
    <t>External Quality Review</t>
  </si>
  <si>
    <r>
      <t>•</t>
    </r>
    <r>
      <rPr>
        <sz val="7"/>
        <color theme="1"/>
        <rFont val="Calibri"/>
        <family val="2"/>
        <scheme val="minor"/>
      </rPr>
      <t xml:space="preserve">        </t>
    </r>
    <r>
      <rPr>
        <sz val="11"/>
        <color theme="1"/>
        <rFont val="Calibri"/>
        <family val="2"/>
        <scheme val="minor"/>
      </rPr>
      <t>Performance improvement projects</t>
    </r>
  </si>
  <si>
    <r>
      <t>•</t>
    </r>
    <r>
      <rPr>
        <sz val="7"/>
        <color theme="1"/>
        <rFont val="Calibri"/>
        <family val="2"/>
        <scheme val="minor"/>
      </rPr>
      <t xml:space="preserve">        </t>
    </r>
    <r>
      <rPr>
        <sz val="11"/>
        <color theme="1"/>
        <rFont val="Calibri"/>
        <family val="2"/>
        <scheme val="minor"/>
      </rPr>
      <t>MCO performance measures</t>
    </r>
  </si>
  <si>
    <r>
      <t>•</t>
    </r>
    <r>
      <rPr>
        <sz val="7"/>
        <color theme="1"/>
        <rFont val="Calibri"/>
        <family val="2"/>
        <scheme val="minor"/>
      </rPr>
      <t xml:space="preserve">        </t>
    </r>
    <r>
      <rPr>
        <sz val="11"/>
        <color theme="1"/>
        <rFont val="Calibri"/>
        <family val="2"/>
        <scheme val="minor"/>
      </rPr>
      <t>MCO network adequacy/analysis</t>
    </r>
  </si>
  <si>
    <r>
      <t>•</t>
    </r>
    <r>
      <rPr>
        <sz val="7"/>
        <color theme="1"/>
        <rFont val="Calibri"/>
        <family val="2"/>
        <scheme val="minor"/>
      </rPr>
      <t xml:space="preserve">        </t>
    </r>
    <r>
      <rPr>
        <sz val="11"/>
        <color theme="1"/>
        <rFont val="Calibri"/>
        <family val="2"/>
        <scheme val="minor"/>
      </rPr>
      <t>Operational Review Readiness</t>
    </r>
  </si>
  <si>
    <t>Exclusions to HCQ</t>
  </si>
  <si>
    <r>
      <t>•</t>
    </r>
    <r>
      <rPr>
        <sz val="7"/>
        <color theme="1"/>
        <rFont val="Calibri"/>
        <family val="2"/>
        <scheme val="minor"/>
      </rPr>
      <t xml:space="preserve">        </t>
    </r>
    <r>
      <rPr>
        <sz val="11"/>
        <color theme="1"/>
        <rFont val="Calibri"/>
        <family val="2"/>
        <scheme val="minor"/>
      </rPr>
      <t>Those that are designed primarily to control or contain costs</t>
    </r>
  </si>
  <si>
    <r>
      <t>•</t>
    </r>
    <r>
      <rPr>
        <sz val="7"/>
        <color theme="1"/>
        <rFont val="Calibri"/>
        <family val="2"/>
        <scheme val="minor"/>
      </rPr>
      <t xml:space="preserve">        </t>
    </r>
    <r>
      <rPr>
        <sz val="11"/>
        <color theme="1"/>
        <rFont val="Calibri"/>
        <family val="2"/>
        <scheme val="minor"/>
      </rPr>
      <t>The pro rata share of expenses that are for lines of business or products other than those being reported</t>
    </r>
  </si>
  <si>
    <r>
      <t>•</t>
    </r>
    <r>
      <rPr>
        <sz val="7"/>
        <color theme="1"/>
        <rFont val="Calibri"/>
        <family val="2"/>
        <scheme val="minor"/>
      </rPr>
      <t xml:space="preserve">        </t>
    </r>
    <r>
      <rPr>
        <sz val="11"/>
        <color theme="1"/>
        <rFont val="Calibri"/>
        <family val="2"/>
        <scheme val="minor"/>
      </rPr>
      <t>Those which otherwise meet the definitions for quality improvement activities but which were paid for with grant money or other funding separate from Title XIX/XXI revenue</t>
    </r>
  </si>
  <si>
    <r>
      <t>•</t>
    </r>
    <r>
      <rPr>
        <sz val="7"/>
        <color theme="1"/>
        <rFont val="Calibri"/>
        <family val="2"/>
        <scheme val="minor"/>
      </rPr>
      <t xml:space="preserve">        </t>
    </r>
    <r>
      <rPr>
        <sz val="11"/>
        <color theme="1"/>
        <rFont val="Calibri"/>
        <family val="2"/>
        <scheme val="minor"/>
      </rPr>
      <t>Activities that can be billed or allocated by a provider for care delivery and which are, therefore, reimbursed as clinical services</t>
    </r>
  </si>
  <si>
    <r>
      <t>•</t>
    </r>
    <r>
      <rPr>
        <sz val="7"/>
        <color theme="1"/>
        <rFont val="Calibri"/>
        <family val="2"/>
        <scheme val="minor"/>
      </rPr>
      <t xml:space="preserve">        </t>
    </r>
    <r>
      <rPr>
        <sz val="11"/>
        <color theme="1"/>
        <rFont val="Calibri"/>
        <family val="2"/>
        <scheme val="minor"/>
      </rPr>
      <t>Establishing or maintaining a claims adjudication system, including costs directly related to upgrades in health information technology that are designed primarily or solely to improve claims payment capabilities or to meet regulatory requirements for processing claims</t>
    </r>
  </si>
  <si>
    <r>
      <t>•</t>
    </r>
    <r>
      <rPr>
        <sz val="7"/>
        <color theme="1"/>
        <rFont val="Calibri"/>
        <family val="2"/>
        <scheme val="minor"/>
      </rPr>
      <t xml:space="preserve">        </t>
    </r>
    <r>
      <rPr>
        <sz val="11"/>
        <color theme="1"/>
        <rFont val="Calibri"/>
        <family val="2"/>
        <scheme val="minor"/>
      </rPr>
      <t>The portion of the activities of health care professional hotlines that does not meet the definition of activities that improve health quality</t>
    </r>
  </si>
  <si>
    <r>
      <t>•</t>
    </r>
    <r>
      <rPr>
        <sz val="7"/>
        <color theme="1"/>
        <rFont val="Calibri"/>
        <family val="2"/>
        <scheme val="minor"/>
      </rPr>
      <t xml:space="preserve">        </t>
    </r>
    <r>
      <rPr>
        <sz val="11"/>
        <color theme="1"/>
        <rFont val="Calibri"/>
        <family val="2"/>
        <scheme val="minor"/>
      </rPr>
      <t>All retrospective and concurrent utilization reviews</t>
    </r>
  </si>
  <si>
    <r>
      <t>•</t>
    </r>
    <r>
      <rPr>
        <sz val="7"/>
        <color theme="1"/>
        <rFont val="Calibri"/>
        <family val="2"/>
        <scheme val="minor"/>
      </rPr>
      <t xml:space="preserve">        </t>
    </r>
    <r>
      <rPr>
        <sz val="11"/>
        <color theme="1"/>
        <rFont val="Calibri"/>
        <family val="2"/>
        <scheme val="minor"/>
      </rPr>
      <t>The portion of prospective utilization that does not meet the definition of activities that improve health quality</t>
    </r>
  </si>
  <si>
    <r>
      <t>•</t>
    </r>
    <r>
      <rPr>
        <sz val="7"/>
        <color theme="1"/>
        <rFont val="Calibri"/>
        <family val="2"/>
        <scheme val="minor"/>
      </rPr>
      <t xml:space="preserve">        </t>
    </r>
    <r>
      <rPr>
        <sz val="11"/>
        <color theme="1"/>
        <rFont val="Calibri"/>
        <family val="2"/>
        <scheme val="minor"/>
      </rPr>
      <t>Fraud prevention activities</t>
    </r>
  </si>
  <si>
    <r>
      <t>•</t>
    </r>
    <r>
      <rPr>
        <sz val="7"/>
        <color theme="1"/>
        <rFont val="Calibri"/>
        <family val="2"/>
        <scheme val="minor"/>
      </rPr>
      <t xml:space="preserve">        </t>
    </r>
    <r>
      <rPr>
        <sz val="11"/>
        <color theme="1"/>
        <rFont val="Calibri"/>
        <family val="2"/>
        <scheme val="minor"/>
      </rPr>
      <t>The cost of developing and executing provider contracts and fees associated with establishing or managing a provider network</t>
    </r>
  </si>
  <si>
    <r>
      <t>•</t>
    </r>
    <r>
      <rPr>
        <sz val="7"/>
        <color theme="1"/>
        <rFont val="Calibri"/>
        <family val="2"/>
        <scheme val="minor"/>
      </rPr>
      <t xml:space="preserve">        </t>
    </r>
    <r>
      <rPr>
        <sz val="11"/>
        <color theme="1"/>
        <rFont val="Calibri"/>
        <family val="2"/>
        <scheme val="minor"/>
      </rPr>
      <t>Provider credentialing</t>
    </r>
  </si>
  <si>
    <r>
      <t>•</t>
    </r>
    <r>
      <rPr>
        <sz val="7"/>
        <color theme="1"/>
        <rFont val="Calibri"/>
        <family val="2"/>
        <scheme val="minor"/>
      </rPr>
      <t xml:space="preserve">        </t>
    </r>
    <r>
      <rPr>
        <sz val="11"/>
        <color theme="1"/>
        <rFont val="Calibri"/>
        <family val="2"/>
        <scheme val="minor"/>
      </rPr>
      <t>Marketing expenses</t>
    </r>
  </si>
  <si>
    <r>
      <t>•</t>
    </r>
    <r>
      <rPr>
        <sz val="7"/>
        <color theme="1"/>
        <rFont val="Calibri"/>
        <family val="2"/>
        <scheme val="minor"/>
      </rPr>
      <t xml:space="preserve">        </t>
    </r>
    <r>
      <rPr>
        <sz val="11"/>
        <color theme="1"/>
        <rFont val="Calibri"/>
        <family val="2"/>
        <scheme val="minor"/>
      </rPr>
      <t>Costs associated with calculating and administering individual enrollee or employee incentives</t>
    </r>
  </si>
  <si>
    <t>Documentation and Health Information Technology Expenses Related to Improving HCQ</t>
  </si>
  <si>
    <r>
      <t>•</t>
    </r>
    <r>
      <rPr>
        <sz val="7"/>
        <color theme="1"/>
        <rFont val="Calibri"/>
        <family val="2"/>
        <scheme val="minor"/>
      </rPr>
      <t xml:space="preserve">        </t>
    </r>
    <r>
      <rPr>
        <sz val="11"/>
        <color theme="1"/>
        <rFont val="Calibri"/>
        <family val="2"/>
        <scheme val="minor"/>
      </rPr>
      <t>Non-Electronic quality reporting and documentation of care or activities for/to:</t>
    </r>
  </si>
  <si>
    <r>
      <t>o</t>
    </r>
    <r>
      <rPr>
        <sz val="7"/>
        <color theme="1"/>
        <rFont val="Calibri"/>
        <family val="2"/>
        <scheme val="minor"/>
      </rPr>
      <t xml:space="preserve">   </t>
    </r>
    <r>
      <rPr>
        <sz val="11"/>
        <color theme="1"/>
        <rFont val="Calibri"/>
        <family val="2"/>
        <scheme val="minor"/>
      </rPr>
      <t>improvement of health outcomes</t>
    </r>
  </si>
  <si>
    <r>
      <t>o</t>
    </r>
    <r>
      <rPr>
        <sz val="7"/>
        <color theme="1"/>
        <rFont val="Calibri"/>
        <family val="2"/>
        <scheme val="minor"/>
      </rPr>
      <t xml:space="preserve">   </t>
    </r>
    <r>
      <rPr>
        <sz val="11"/>
        <color theme="1"/>
        <rFont val="Calibri"/>
        <family val="2"/>
        <scheme val="minor"/>
      </rPr>
      <t>prevent hospital readmission</t>
    </r>
  </si>
  <si>
    <r>
      <t>o</t>
    </r>
    <r>
      <rPr>
        <sz val="7"/>
        <color theme="1"/>
        <rFont val="Calibri"/>
        <family val="2"/>
        <scheme val="minor"/>
      </rPr>
      <t xml:space="preserve">   </t>
    </r>
    <r>
      <rPr>
        <sz val="11"/>
        <color theme="1"/>
        <rFont val="Calibri"/>
        <family val="2"/>
        <scheme val="minor"/>
      </rPr>
      <t>improve patient safety and reduce medical errors</t>
    </r>
  </si>
  <si>
    <r>
      <t>o</t>
    </r>
    <r>
      <rPr>
        <sz val="7"/>
        <color theme="1"/>
        <rFont val="Calibri"/>
        <family val="2"/>
        <scheme val="minor"/>
      </rPr>
      <t xml:space="preserve">   </t>
    </r>
    <r>
      <rPr>
        <sz val="11"/>
        <color theme="1"/>
        <rFont val="Calibri"/>
        <family val="2"/>
        <scheme val="minor"/>
      </rPr>
      <t>wellness and health promotion</t>
    </r>
  </si>
  <si>
    <r>
      <t>•</t>
    </r>
    <r>
      <rPr>
        <sz val="7"/>
        <color theme="1"/>
        <rFont val="Calibri"/>
        <family val="2"/>
        <scheme val="minor"/>
      </rPr>
      <t xml:space="preserve">        </t>
    </r>
    <r>
      <rPr>
        <sz val="11"/>
        <color theme="1"/>
        <rFont val="Calibri"/>
        <family val="2"/>
        <scheme val="minor"/>
      </rPr>
      <t>Health information technology to support these activities (see 45 CFR § 158.151)</t>
    </r>
  </si>
  <si>
    <t>Table 1</t>
  </si>
  <si>
    <t>Table 2</t>
  </si>
  <si>
    <t>Credibility Adjustment Guidance - Annual</t>
  </si>
  <si>
    <t>Credibility Adjustment Guidance - Modified for Quarterly Calculation</t>
  </si>
  <si>
    <t xml:space="preserve">Standard Plans Member Months in MLR reporting year </t>
  </si>
  <si>
    <t xml:space="preserve">Standard Plans Credibility Adjustment </t>
  </si>
  <si>
    <r>
      <t>LTSS</t>
    </r>
    <r>
      <rPr>
        <b/>
        <vertAlign val="superscript"/>
        <sz val="11.5"/>
        <color rgb="FF000000"/>
        <rFont val="Calibri"/>
        <family val="2"/>
      </rPr>
      <t>1</t>
    </r>
    <r>
      <rPr>
        <b/>
        <sz val="11.5"/>
        <color rgb="FF000000"/>
        <rFont val="Calibri"/>
        <family val="2"/>
      </rPr>
      <t xml:space="preserve"> Only Plans Member Months in MLR reporting year </t>
    </r>
  </si>
  <si>
    <t xml:space="preserve">LTSS Only Plans Credibility Adjustment </t>
  </si>
  <si>
    <t>Standard Plans Member Months in MLR Reporting Quarter</t>
  </si>
  <si>
    <r>
      <t>LTSS</t>
    </r>
    <r>
      <rPr>
        <b/>
        <vertAlign val="superscript"/>
        <sz val="11.5"/>
        <color rgb="FF000000"/>
        <rFont val="Calibri"/>
        <family val="2"/>
      </rPr>
      <t>1</t>
    </r>
    <r>
      <rPr>
        <b/>
        <sz val="11.5"/>
        <color rgb="FF000000"/>
        <rFont val="Calibri"/>
        <family val="2"/>
      </rPr>
      <t xml:space="preserve"> Only Plans Member Months in MLR reporting quarter</t>
    </r>
  </si>
  <si>
    <t xml:space="preserve">&lt;5,400 </t>
  </si>
  <si>
    <t xml:space="preserve">Non-credible </t>
  </si>
  <si>
    <t xml:space="preserve">&lt;630 </t>
  </si>
  <si>
    <t xml:space="preserve">&lt;1,350 </t>
  </si>
  <si>
    <t xml:space="preserve">&lt;158 </t>
  </si>
  <si>
    <t xml:space="preserve">&gt;380,000 </t>
  </si>
  <si>
    <t xml:space="preserve">Fully credible </t>
  </si>
  <si>
    <t xml:space="preserve">&gt;95,000 </t>
  </si>
  <si>
    <t xml:space="preserve">&gt;380,000 Fully credible </t>
  </si>
  <si>
    <t xml:space="preserve">&gt;45,000 Fully credible </t>
  </si>
  <si>
    <t xml:space="preserve">&gt;95,000 Fully credible </t>
  </si>
  <si>
    <t xml:space="preserve">&gt;11,250 Fully credible </t>
  </si>
  <si>
    <t>[1]</t>
  </si>
  <si>
    <r>
      <rPr>
        <b/>
        <sz val="11"/>
        <color theme="1"/>
        <rFont val="Calibri"/>
        <family val="2"/>
        <scheme val="minor"/>
      </rPr>
      <t>LTSS</t>
    </r>
    <r>
      <rPr>
        <sz val="11"/>
        <color theme="1"/>
        <rFont val="Calibri"/>
        <family val="2"/>
        <scheme val="minor"/>
      </rPr>
      <t>: Long-Term Service Supports</t>
    </r>
  </si>
  <si>
    <r>
      <t xml:space="preserve">a. If the number of member months is </t>
    </r>
    <r>
      <rPr>
        <b/>
        <sz val="11"/>
        <color theme="1"/>
        <rFont val="Calibri"/>
        <family val="2"/>
        <scheme val="minor"/>
      </rPr>
      <t>less than</t>
    </r>
    <r>
      <rPr>
        <sz val="11"/>
        <color theme="1"/>
        <rFont val="Calibri"/>
        <family val="2"/>
        <scheme val="minor"/>
      </rPr>
      <t xml:space="preserve"> the number of member months corresponding to </t>
    </r>
    <r>
      <rPr>
        <b/>
        <sz val="11"/>
        <color theme="1"/>
        <rFont val="Calibri"/>
        <family val="2"/>
        <scheme val="minor"/>
      </rPr>
      <t>“Non-credible”</t>
    </r>
    <r>
      <rPr>
        <sz val="11"/>
        <color theme="1"/>
        <rFont val="Calibri"/>
        <family val="2"/>
        <scheme val="minor"/>
      </rPr>
      <t xml:space="preserve"> in Table 1, no adjustment to the MLR calculation shall be made, and the MLR calculation shall be determined not credible. (Reminder: Such plans will not be measured against the MLR standard; managed care plans in this group are presumed to meet or exceed the target MLR standard.)</t>
    </r>
  </si>
  <si>
    <t xml:space="preserve">When reporting for the quarter, use Table 2 to calculate a credibility adjustment, if applicable.  Table 1 is utilized for annual reporting.  </t>
  </si>
  <si>
    <r>
      <t xml:space="preserve">b. If the number of member months is </t>
    </r>
    <r>
      <rPr>
        <b/>
        <sz val="11"/>
        <rFont val="Calibri"/>
        <family val="2"/>
        <scheme val="minor"/>
      </rPr>
      <t>more than</t>
    </r>
    <r>
      <rPr>
        <sz val="11"/>
        <color theme="1"/>
        <rFont val="Calibri"/>
        <family val="2"/>
        <scheme val="minor"/>
      </rPr>
      <t xml:space="preserve"> the number of member months corresponding to </t>
    </r>
    <r>
      <rPr>
        <b/>
        <sz val="11"/>
        <color theme="1"/>
        <rFont val="Calibri"/>
        <family val="2"/>
        <scheme val="minor"/>
      </rPr>
      <t>“Fully credible”</t>
    </r>
    <r>
      <rPr>
        <sz val="11"/>
        <color theme="1"/>
        <rFont val="Calibri"/>
        <family val="2"/>
        <scheme val="minor"/>
      </rPr>
      <t xml:space="preserve"> in Table 1, no adjustment to the MLR calculation shall be made, and the MLR calculation shall be determined fully credible. The MLR reported may be compared to the MLR standard.</t>
    </r>
  </si>
  <si>
    <r>
      <t xml:space="preserve">c. If the number of member months is </t>
    </r>
    <r>
      <rPr>
        <b/>
        <sz val="11"/>
        <color theme="1"/>
        <rFont val="Calibri"/>
        <family val="2"/>
        <scheme val="minor"/>
      </rPr>
      <t>between</t>
    </r>
    <r>
      <rPr>
        <sz val="11"/>
        <color theme="1"/>
        <rFont val="Calibri"/>
        <family val="2"/>
        <scheme val="minor"/>
      </rPr>
      <t xml:space="preserve"> the number of member months corresponding to “Non-credible” or “Fully credible” in Table 1, the managed care plan shall calculate a partial credibility adjustment. The </t>
    </r>
    <r>
      <rPr>
        <b/>
        <sz val="11"/>
        <color theme="1"/>
        <rFont val="Calibri"/>
        <family val="2"/>
        <scheme val="minor"/>
      </rPr>
      <t>partial credibility adjustment</t>
    </r>
    <r>
      <rPr>
        <sz val="11"/>
        <color theme="1"/>
        <rFont val="Calibri"/>
        <family val="2"/>
        <scheme val="minor"/>
      </rPr>
      <t xml:space="preserve"> shall be calculated as follows:</t>
    </r>
  </si>
  <si>
    <t>Where:</t>
  </si>
  <si>
    <r>
      <rPr>
        <b/>
        <i/>
        <sz val="11"/>
        <color theme="1"/>
        <rFont val="Calibri"/>
        <family val="2"/>
        <scheme val="minor"/>
      </rPr>
      <t>MM</t>
    </r>
    <r>
      <rPr>
        <i/>
        <sz val="11"/>
        <color theme="1"/>
        <rFont val="Calibri"/>
        <family val="2"/>
        <scheme val="minor"/>
      </rPr>
      <t xml:space="preserve"> </t>
    </r>
    <r>
      <rPr>
        <sz val="11"/>
        <color theme="1"/>
        <rFont val="Calibri"/>
        <family val="2"/>
        <scheme val="minor"/>
      </rPr>
      <t>= the number of member-months for a specific managed care plan. This is the number of member months calculated in step 1.</t>
    </r>
  </si>
  <si>
    <r>
      <t xml:space="preserve"> </t>
    </r>
    <r>
      <rPr>
        <b/>
        <i/>
        <sz val="11"/>
        <color theme="1"/>
        <rFont val="Calibri"/>
        <family val="2"/>
        <scheme val="minor"/>
      </rPr>
      <t>MM</t>
    </r>
    <r>
      <rPr>
        <b/>
        <i/>
        <vertAlign val="subscript"/>
        <sz val="11"/>
        <color theme="1"/>
        <rFont val="Calibri"/>
        <family val="2"/>
        <scheme val="minor"/>
      </rPr>
      <t>a</t>
    </r>
    <r>
      <rPr>
        <sz val="11"/>
        <color theme="1"/>
        <rFont val="Calibri"/>
        <family val="2"/>
        <scheme val="minor"/>
      </rPr>
      <t xml:space="preserve"> = the number of member months where MM is rounded down to the nearest “Annual Member Months” number in Table 1.</t>
    </r>
  </si>
  <si>
    <r>
      <rPr>
        <b/>
        <i/>
        <sz val="11"/>
        <color theme="1"/>
        <rFont val="Calibri"/>
        <family val="2"/>
        <scheme val="minor"/>
      </rPr>
      <t>MM</t>
    </r>
    <r>
      <rPr>
        <sz val="11"/>
        <color theme="1"/>
        <rFont val="Calibri"/>
        <family val="2"/>
        <scheme val="minor"/>
      </rPr>
      <t xml:space="preserve"> = the number of member months for a specific managed care plan. </t>
    </r>
  </si>
  <si>
    <r>
      <rPr>
        <b/>
        <i/>
        <sz val="11"/>
        <color theme="1"/>
        <rFont val="Calibri"/>
        <family val="2"/>
        <scheme val="minor"/>
      </rPr>
      <t>MM</t>
    </r>
    <r>
      <rPr>
        <b/>
        <i/>
        <vertAlign val="subscript"/>
        <sz val="11"/>
        <color theme="1"/>
        <rFont val="Calibri"/>
        <family val="2"/>
        <scheme val="minor"/>
      </rPr>
      <t>a</t>
    </r>
    <r>
      <rPr>
        <sz val="11"/>
        <color theme="1"/>
        <rFont val="Calibri"/>
        <family val="2"/>
        <scheme val="minor"/>
      </rPr>
      <t xml:space="preserve"> = the number of member months where MM is rounded down to the nearest “Annual Member Months” number in Table 1.</t>
    </r>
  </si>
  <si>
    <r>
      <rPr>
        <b/>
        <i/>
        <sz val="11"/>
        <color theme="1"/>
        <rFont val="Calibri"/>
        <family val="2"/>
        <scheme val="minor"/>
      </rPr>
      <t>MM</t>
    </r>
    <r>
      <rPr>
        <b/>
        <i/>
        <vertAlign val="subscript"/>
        <sz val="11"/>
        <color theme="1"/>
        <rFont val="Calibri"/>
        <family val="2"/>
        <scheme val="minor"/>
      </rPr>
      <t>b</t>
    </r>
    <r>
      <rPr>
        <sz val="11"/>
        <color theme="1"/>
        <rFont val="Calibri"/>
        <family val="2"/>
        <scheme val="minor"/>
      </rPr>
      <t xml:space="preserve"> = the number of member months where MM is rounded up to the nearest “Annual Member Months” number in Table 1.</t>
    </r>
  </si>
  <si>
    <r>
      <rPr>
        <b/>
        <i/>
        <sz val="11"/>
        <color theme="1"/>
        <rFont val="Calibri"/>
        <family val="2"/>
        <scheme val="minor"/>
      </rPr>
      <t>CA</t>
    </r>
    <r>
      <rPr>
        <b/>
        <i/>
        <vertAlign val="subscript"/>
        <sz val="11"/>
        <color theme="1"/>
        <rFont val="Calibri"/>
        <family val="2"/>
        <scheme val="minor"/>
      </rPr>
      <t>a</t>
    </r>
    <r>
      <rPr>
        <sz val="11"/>
        <color theme="1"/>
        <rFont val="Calibri"/>
        <family val="2"/>
        <scheme val="minor"/>
      </rPr>
      <t xml:space="preserve"> and </t>
    </r>
    <r>
      <rPr>
        <b/>
        <i/>
        <sz val="11"/>
        <color theme="1"/>
        <rFont val="Calibri"/>
        <family val="2"/>
        <scheme val="minor"/>
      </rPr>
      <t>CA</t>
    </r>
    <r>
      <rPr>
        <b/>
        <i/>
        <vertAlign val="subscript"/>
        <sz val="11"/>
        <color theme="1"/>
        <rFont val="Calibri"/>
        <family val="2"/>
        <scheme val="minor"/>
      </rPr>
      <t>b</t>
    </r>
    <r>
      <rPr>
        <sz val="11"/>
        <color theme="1"/>
        <rFont val="Calibri"/>
        <family val="2"/>
        <scheme val="minor"/>
      </rPr>
      <t xml:space="preserve"> = the credibility adjustment factors found in the applicable table for </t>
    </r>
    <r>
      <rPr>
        <b/>
        <i/>
        <sz val="11"/>
        <color theme="1"/>
        <rFont val="Calibri"/>
        <family val="2"/>
        <scheme val="minor"/>
      </rPr>
      <t>MM</t>
    </r>
    <r>
      <rPr>
        <b/>
        <i/>
        <vertAlign val="subscript"/>
        <sz val="11"/>
        <color theme="1"/>
        <rFont val="Calibri"/>
        <family val="2"/>
        <scheme val="minor"/>
      </rPr>
      <t>a</t>
    </r>
    <r>
      <rPr>
        <sz val="11"/>
        <color theme="1"/>
        <rFont val="Calibri"/>
        <family val="2"/>
        <scheme val="minor"/>
      </rPr>
      <t xml:space="preserve"> and </t>
    </r>
    <r>
      <rPr>
        <b/>
        <i/>
        <sz val="11"/>
        <color theme="1"/>
        <rFont val="Calibri"/>
        <family val="2"/>
        <scheme val="minor"/>
      </rPr>
      <t>MM</t>
    </r>
    <r>
      <rPr>
        <b/>
        <i/>
        <vertAlign val="subscript"/>
        <sz val="11"/>
        <color theme="1"/>
        <rFont val="Calibri"/>
        <family val="2"/>
        <scheme val="minor"/>
      </rPr>
      <t>b</t>
    </r>
    <r>
      <rPr>
        <sz val="11"/>
        <color theme="1"/>
        <rFont val="Calibri"/>
        <family val="2"/>
        <scheme val="minor"/>
      </rPr>
      <t xml:space="preserve"> respectively.</t>
    </r>
  </si>
  <si>
    <t>Round the credibility adjustment factor to the nearest tenth. This credibility adjustment factor shall be added to the plan’s calculated MLR.</t>
  </si>
  <si>
    <t>Example:</t>
  </si>
  <si>
    <t xml:space="preserve">MCO A has a calculated MLR of 81.1 percent prior to any credibility adjustment. MCO A has 100,000 member months in the MLR reporting year.
The credibility adjustment is calculated as follows for this MCO:
The “Standard Plans” factors in Table 1 show the credibility adjustment for a plan with 96,000 member months is 2.0 percent and the credibility adjustment for a plan with 192,000 member months is 1.5 percent. The credibility adjustment is calculated as follows:
</t>
  </si>
  <si>
    <r>
      <rPr>
        <b/>
        <i/>
        <sz val="11"/>
        <color theme="1"/>
        <rFont val="Calibri"/>
        <family val="2"/>
        <scheme val="minor"/>
      </rPr>
      <t>MM</t>
    </r>
    <r>
      <rPr>
        <i/>
        <sz val="11"/>
        <color theme="1"/>
        <rFont val="Calibri"/>
        <family val="2"/>
        <scheme val="minor"/>
      </rPr>
      <t xml:space="preserve"> </t>
    </r>
    <r>
      <rPr>
        <sz val="11"/>
        <color theme="1"/>
        <rFont val="Calibri"/>
        <family val="2"/>
        <scheme val="minor"/>
      </rPr>
      <t>= 100,000</t>
    </r>
  </si>
  <si>
    <r>
      <rPr>
        <b/>
        <i/>
        <sz val="11"/>
        <color theme="1"/>
        <rFont val="Calibri"/>
        <family val="2"/>
        <scheme val="minor"/>
      </rPr>
      <t>MM</t>
    </r>
    <r>
      <rPr>
        <b/>
        <i/>
        <vertAlign val="subscript"/>
        <sz val="11"/>
        <color theme="1"/>
        <rFont val="Calibri"/>
        <family val="2"/>
        <scheme val="minor"/>
      </rPr>
      <t>a</t>
    </r>
    <r>
      <rPr>
        <sz val="11"/>
        <color theme="1"/>
        <rFont val="Calibri"/>
        <family val="2"/>
        <scheme val="minor"/>
      </rPr>
      <t xml:space="preserve"> = 96,000</t>
    </r>
  </si>
  <si>
    <r>
      <rPr>
        <b/>
        <i/>
        <sz val="11"/>
        <color theme="1"/>
        <rFont val="Calibri"/>
        <family val="2"/>
        <scheme val="minor"/>
      </rPr>
      <t>MM</t>
    </r>
    <r>
      <rPr>
        <b/>
        <i/>
        <vertAlign val="subscript"/>
        <sz val="11"/>
        <color theme="1"/>
        <rFont val="Calibri"/>
        <family val="2"/>
        <scheme val="minor"/>
      </rPr>
      <t>b</t>
    </r>
    <r>
      <rPr>
        <sz val="11"/>
        <color theme="1"/>
        <rFont val="Calibri"/>
        <family val="2"/>
        <scheme val="minor"/>
      </rPr>
      <t xml:space="preserve"> = 192,000</t>
    </r>
  </si>
  <si>
    <r>
      <rPr>
        <b/>
        <i/>
        <sz val="11"/>
        <color theme="1"/>
        <rFont val="Calibri"/>
        <family val="2"/>
        <scheme val="minor"/>
      </rPr>
      <t>CA</t>
    </r>
    <r>
      <rPr>
        <b/>
        <i/>
        <vertAlign val="subscript"/>
        <sz val="11"/>
        <color theme="1"/>
        <rFont val="Calibri"/>
        <family val="2"/>
        <scheme val="minor"/>
      </rPr>
      <t>a</t>
    </r>
    <r>
      <rPr>
        <sz val="11"/>
        <color theme="1"/>
        <rFont val="Calibri"/>
        <family val="2"/>
        <scheme val="minor"/>
      </rPr>
      <t xml:space="preserve"> = 2%</t>
    </r>
  </si>
  <si>
    <r>
      <rPr>
        <b/>
        <i/>
        <sz val="11"/>
        <color theme="1"/>
        <rFont val="Calibri"/>
        <family val="2"/>
        <scheme val="minor"/>
      </rPr>
      <t>CA</t>
    </r>
    <r>
      <rPr>
        <b/>
        <i/>
        <vertAlign val="subscript"/>
        <sz val="11"/>
        <color theme="1"/>
        <rFont val="Calibri"/>
        <family val="2"/>
        <scheme val="minor"/>
      </rPr>
      <t>b</t>
    </r>
    <r>
      <rPr>
        <sz val="11"/>
        <color theme="1"/>
        <rFont val="Calibri"/>
        <family val="2"/>
        <scheme val="minor"/>
      </rPr>
      <t xml:space="preserve"> = 1.5%</t>
    </r>
  </si>
  <si>
    <t xml:space="preserve">                                           1.5%   +          (.9583            x             .5%)          = 1.9792% = 2%</t>
  </si>
  <si>
    <t>The final MLR including the credibility adjustment is 81.1% + 2.0% = 83.1%.</t>
  </si>
  <si>
    <t>Sub-Contractors</t>
  </si>
  <si>
    <t>An MCO may only include in incurred claims for Medicaid covered services the amount that the subcontractor actually pays the medical provider or supplier for providing Medicaid covered services to enrollees.  Where the subcontractor is performing an administrative function or delegated managed care activities, expenditures and profits on these functions would be considered a non-claims administrative expense as described in 42 CFR  §  438.8(e)(2)(v)(A), and should not be counted as an incurred claim for the purposes of MLR calculations.  In addition, amounts paid, including amounts paid to a provider, for professional or administrative services that do not represent compensation or reimbursement for State Plan services or services meeting the definition for in-lieu-of services in 42 CFR  §  438.3(e) and provided to an enrollee must be excluded from incurred claims and reported as non-claims costs.</t>
  </si>
  <si>
    <t xml:space="preserve">Examples of administrative functions/delegated managed care activities CMS considers non-claims cost:
</t>
  </si>
  <si>
    <t>Amounts paid to third-party vendors for secondary network savings;</t>
  </si>
  <si>
    <r>
      <rPr>
        <sz val="11"/>
        <color rgb="FF00B050"/>
        <rFont val="Calibri"/>
      </rPr>
      <t>Amounts paid to third-party vendors for n</t>
    </r>
    <r>
      <rPr>
        <sz val="11"/>
        <color rgb="FF000000"/>
        <rFont val="Calibri"/>
      </rPr>
      <t xml:space="preserve">etwork development, </t>
    </r>
    <r>
      <rPr>
        <sz val="11"/>
        <color rgb="FF00B050"/>
        <rFont val="Calibri"/>
      </rPr>
      <t>administrative fees, claims processing, and utilization management;</t>
    </r>
  </si>
  <si>
    <t>Eligibility and coverage verification</t>
  </si>
  <si>
    <r>
      <rPr>
        <sz val="11"/>
        <color rgb="FF000000"/>
        <rFont val="Calibri"/>
        <scheme val="minor"/>
      </rPr>
      <t xml:space="preserve">Fines and penalties </t>
    </r>
    <r>
      <rPr>
        <sz val="11"/>
        <color rgb="FF00B050"/>
        <rFont val="Calibri"/>
        <scheme val="minor"/>
      </rPr>
      <t>assessed by regulatory authorities;</t>
    </r>
  </si>
  <si>
    <t>Professional services or Administrative services that do not represent compensation or reimbursement for State Plan services;</t>
  </si>
  <si>
    <t>Activities designed primarily to control or contain costs</t>
  </si>
  <si>
    <t>Expenses allocated to non-Medicaid lines of business</t>
  </si>
  <si>
    <t>Provider credentialing</t>
  </si>
  <si>
    <t>Marketing expenses</t>
  </si>
  <si>
    <t>Costs associated with administering enrollee incentives</t>
  </si>
  <si>
    <t>Expenditures for Health Information Technology not meeting the requirements of 45 CFR § 158.151</t>
  </si>
  <si>
    <t>PBM administrative and spread costs</t>
  </si>
  <si>
    <t xml:space="preserve"> </t>
  </si>
  <si>
    <t>Pharmacy Benefit Manager (PBM)</t>
  </si>
  <si>
    <t>The PBM must calculate incurred claims as the amounts paid to the retail or mail-order pharmacy (e.g., drug ingredient costs and dispensing fees) minus any prescription drug rebates (as we interpret that term) and accounting for any other applicable requirements in 42 CFR  §  438.8(e)(2).</t>
  </si>
  <si>
    <t>Even if the MCO pays the PBM a capitated amount in a risk-based arrangement, the MCO and PBM must classify and report revenues and expenditures associated with the administration of the Medicaid covered outpatient drug benefit consistent with 42 CFR  §  438.8. The MCO may not use the entire capitated payment to the PBM as incurred claims/pharmacy expenditures.</t>
  </si>
  <si>
    <t>The PBM is required to report to the MCO all of the information necessary for the MCO to meet its MLR obligations under 42 CFR  §  438.8. The PBM is required to classify and report revenues and expenditures associated with the administration of the Medicaid covered outpatient drug benefit to the MCO in the same manner that the MCO would be required itself to classify and report this information if the MCO had administered the covered outpatient drug benefit directly.</t>
  </si>
  <si>
    <t>Other expenditures by the PBM under subcontract with the MCO (e.g., activities that improve health care quality, non-claims costs for administrative services, taxes and fees, etc.) would also need to be classified appropriately and reported to the MCO to facilitate the MCO’s MLR calculations and reporting.</t>
  </si>
  <si>
    <t>Pharmacy Rebates</t>
  </si>
  <si>
    <t>If a PBM is retaining pharmacy rebates or other items of value in lieu of charging a separate administrative fee, then the amount of the rebates retained would need to be treated as a reduction to incurred expenses/pharmacy expenditures for MLR reporting purposes.   The retained rebates or other items of value should be considered administrative costs of the MCO (assuming the PBM would assess explicit charges to the MCO in the absence of the retention of rebates or other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</si>
</sst>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theme="1"/>
      <name val="Calibri"/>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5"/>
      <color rgb="FF000000"/>
      <name val="Calibri"/>
      <family val="2"/>
    </font>
    <font>
      <b/>
      <vertAlign val="superscript"/>
      <sz val="11.5"/>
      <color rgb="FF000000"/>
      <name val="Calibri"/>
      <family val="2"/>
    </font>
    <font>
      <sz val="11.5"/>
      <color rgb="FF000000"/>
      <name val="Calibri"/>
      <family val="2"/>
    </font>
    <font>
      <b/>
      <i/>
      <sz val="11"/>
      <color theme="1"/>
      <name val="Calibri"/>
      <family val="2"/>
      <scheme val="minor"/>
    </font>
    <font>
      <i/>
      <sz val="11"/>
      <color theme="1"/>
      <name val="Calibri"/>
      <family val="2"/>
      <scheme val="minor"/>
    </font>
    <font>
      <b/>
      <i/>
      <vertAlign val="subscript"/>
      <sz val="11"/>
      <color theme="1"/>
      <name val="Calibri"/>
      <family val="2"/>
      <scheme val="minor"/>
    </font>
    <font>
      <b/>
      <u/>
      <sz val="11"/>
      <color theme="1"/>
      <name val="Calibri"/>
      <family val="2"/>
      <scheme val="minor"/>
    </font>
    <font>
      <sz val="7"/>
      <color theme="1"/>
      <name val="Calibri"/>
      <family val="2"/>
      <scheme val="minor"/>
    </font>
    <font>
      <u/>
      <sz val="11"/>
      <color theme="1"/>
      <name val="Calibri"/>
      <family val="2"/>
      <scheme val="minor"/>
    </font>
    <font>
      <u/>
      <sz val="11"/>
      <color theme="10"/>
      <name val="Calibri"/>
      <family val="2"/>
      <scheme val="minor"/>
    </font>
    <font>
      <sz val="10"/>
      <name val="Arial"/>
      <family val="2"/>
    </font>
    <font>
      <sz val="10"/>
      <name val="Calibri"/>
      <family val="2"/>
      <scheme val="minor"/>
    </font>
    <font>
      <sz val="11"/>
      <name val="Calibri"/>
      <family val="2"/>
      <scheme val="minor"/>
    </font>
    <font>
      <b/>
      <sz val="11"/>
      <name val="Calibri"/>
      <family val="2"/>
      <scheme val="minor"/>
    </font>
    <font>
      <b/>
      <sz val="10"/>
      <name val="Calibri"/>
      <family val="2"/>
      <scheme val="minor"/>
    </font>
    <font>
      <sz val="11"/>
      <color rgb="FF333333"/>
      <name val="Calibri"/>
      <family val="2"/>
      <scheme val="minor"/>
    </font>
    <font>
      <b/>
      <sz val="14"/>
      <name val="Calibri"/>
      <family val="2"/>
      <scheme val="minor"/>
    </font>
    <font>
      <sz val="14"/>
      <name val="Calibri"/>
      <family val="2"/>
      <scheme val="minor"/>
    </font>
    <font>
      <b/>
      <sz val="12"/>
      <name val="Calibri"/>
      <family val="2"/>
      <scheme val="minor"/>
    </font>
    <font>
      <b/>
      <sz val="11"/>
      <color rgb="FF000000"/>
      <name val="Calibri"/>
    </font>
    <font>
      <sz val="11"/>
      <color rgb="FF000000"/>
      <name val="Calibri"/>
    </font>
    <font>
      <b/>
      <i/>
      <sz val="11"/>
      <color rgb="FF000000"/>
      <name val="Calibri"/>
    </font>
    <font>
      <sz val="11"/>
      <color rgb="FF00B050"/>
      <name val="Calibri"/>
    </font>
    <font>
      <sz val="11"/>
      <color theme="1"/>
      <name val="Calibri"/>
    </font>
    <font>
      <sz val="11"/>
      <color rgb="FF000000"/>
      <name val="Calibri"/>
      <scheme val="minor"/>
    </font>
    <font>
      <sz val="11"/>
      <color rgb="FF00B050"/>
      <name val="Calibri"/>
      <scheme val="minor"/>
    </font>
    <font>
      <b/>
      <sz val="14"/>
      <color rgb="FF000000"/>
      <name val="Calibri"/>
      <family val="2"/>
      <scheme val="minor"/>
    </font>
    <font>
      <sz val="10"/>
      <color rgb="FF00000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5" fillId="0" borderId="0" applyNumberFormat="0" applyFill="0" applyBorder="0" applyAlignment="0" applyProtection="0"/>
    <xf numFmtId="0" fontId="16" fillId="0" borderId="0"/>
  </cellStyleXfs>
  <cellXfs count="129">
    <xf numFmtId="0" fontId="0" fillId="0" borderId="0" xfId="0"/>
    <xf numFmtId="0" fontId="4" fillId="0" borderId="0" xfId="0" applyFont="1"/>
    <xf numFmtId="0" fontId="0" fillId="0" borderId="0" xfId="0" applyAlignment="1">
      <alignment horizontal="justify" vertical="top" wrapText="1"/>
    </xf>
    <xf numFmtId="0" fontId="0" fillId="0" borderId="0" xfId="0" applyAlignment="1">
      <alignment vertical="top" wrapText="1"/>
    </xf>
    <xf numFmtId="0" fontId="0" fillId="0" borderId="0" xfId="0" applyAlignment="1">
      <alignment horizontal="left" vertical="top" wrapText="1" indent="2"/>
    </xf>
    <xf numFmtId="0" fontId="0" fillId="0" borderId="0" xfId="0" applyAlignment="1">
      <alignment horizontal="left" wrapText="1" indent="2"/>
    </xf>
    <xf numFmtId="0" fontId="0" fillId="0" borderId="0" xfId="0" applyAlignment="1">
      <alignment wrapText="1"/>
    </xf>
    <xf numFmtId="0" fontId="4" fillId="0" borderId="0" xfId="0" applyFont="1" applyAlignment="1">
      <alignment wrapText="1"/>
    </xf>
    <xf numFmtId="0" fontId="4" fillId="0" borderId="0" xfId="0" applyFont="1" applyAlignment="1">
      <alignment horizontal="justify"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3"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0" fontId="8" fillId="0" borderId="12" xfId="0" applyNumberFormat="1" applyFont="1" applyBorder="1" applyAlignment="1">
      <alignment horizontal="center" vertical="center" wrapText="1"/>
    </xf>
    <xf numFmtId="3" fontId="8" fillId="0" borderId="11" xfId="0" applyNumberFormat="1" applyFont="1" applyBorder="1" applyAlignment="1">
      <alignment horizontal="center" vertical="center" wrapText="1"/>
    </xf>
    <xf numFmtId="0" fontId="4" fillId="0" borderId="0" xfId="0" applyFont="1" applyAlignment="1">
      <alignment horizontal="right"/>
    </xf>
    <xf numFmtId="0" fontId="10" fillId="0" borderId="0" xfId="0" applyFont="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left"/>
    </xf>
    <xf numFmtId="0" fontId="0" fillId="0" borderId="1" xfId="0" applyBorder="1"/>
    <xf numFmtId="0" fontId="0" fillId="0" borderId="3" xfId="0" applyBorder="1"/>
    <xf numFmtId="0" fontId="12" fillId="0" borderId="10" xfId="0" applyFont="1" applyBorder="1" applyAlignment="1">
      <alignment horizontal="center"/>
    </xf>
    <xf numFmtId="0" fontId="12" fillId="0" borderId="12" xfId="0" applyFont="1" applyBorder="1" applyAlignment="1">
      <alignment horizontal="center" wrapText="1"/>
    </xf>
    <xf numFmtId="0" fontId="0" fillId="0" borderId="10" xfId="0" applyBorder="1" applyAlignment="1">
      <alignment wrapText="1"/>
    </xf>
    <xf numFmtId="0" fontId="0" fillId="0" borderId="12" xfId="0" applyBorder="1" applyAlignment="1">
      <alignment vertical="center" wrapText="1"/>
    </xf>
    <xf numFmtId="0" fontId="0" fillId="0" borderId="12" xfId="0" applyBorder="1" applyAlignment="1">
      <alignment vertical="center"/>
    </xf>
    <xf numFmtId="0" fontId="0" fillId="0" borderId="12" xfId="0" applyBorder="1"/>
    <xf numFmtId="0" fontId="3" fillId="0" borderId="12" xfId="0" applyFont="1" applyBorder="1"/>
    <xf numFmtId="0" fontId="0" fillId="0" borderId="13" xfId="0" applyBorder="1" applyAlignment="1">
      <alignment wrapText="1"/>
    </xf>
    <xf numFmtId="0" fontId="3" fillId="0" borderId="15" xfId="0" applyFont="1" applyBorder="1"/>
    <xf numFmtId="0" fontId="4" fillId="0" borderId="0" xfId="0" applyFont="1" applyAlignment="1">
      <alignment vertical="center"/>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horizontal="left" vertical="center" indent="15"/>
    </xf>
    <xf numFmtId="0" fontId="17" fillId="0" borderId="0" xfId="2" applyFont="1" applyAlignment="1">
      <alignment vertical="top"/>
    </xf>
    <xf numFmtId="0" fontId="17" fillId="0" borderId="0" xfId="2" applyFont="1"/>
    <xf numFmtId="0" fontId="2" fillId="3" borderId="0" xfId="2" applyFont="1" applyFill="1" applyAlignment="1">
      <alignment horizontal="left" vertical="top" wrapText="1"/>
    </xf>
    <xf numFmtId="0" fontId="4" fillId="0" borderId="0" xfId="2" applyFont="1" applyAlignment="1">
      <alignment horizontal="left" vertical="top" wrapText="1"/>
    </xf>
    <xf numFmtId="49" fontId="19" fillId="0" borderId="0" xfId="2" applyNumberFormat="1" applyFont="1" applyAlignment="1">
      <alignment horizontal="left" vertical="top" wrapText="1"/>
    </xf>
    <xf numFmtId="0" fontId="19" fillId="4" borderId="0" xfId="2" applyFont="1" applyFill="1" applyAlignment="1">
      <alignment vertical="top"/>
    </xf>
    <xf numFmtId="0" fontId="18" fillId="0" borderId="0" xfId="2" applyFont="1"/>
    <xf numFmtId="0" fontId="20" fillId="3" borderId="0" xfId="2" applyFont="1" applyFill="1" applyAlignment="1">
      <alignment horizontal="left" vertical="top"/>
    </xf>
    <xf numFmtId="0" fontId="2" fillId="3" borderId="0" xfId="2" applyFont="1" applyFill="1" applyAlignment="1">
      <alignment horizontal="justify" wrapText="1"/>
    </xf>
    <xf numFmtId="0" fontId="20" fillId="3" borderId="0" xfId="2" applyFont="1" applyFill="1" applyAlignment="1">
      <alignment horizontal="left"/>
    </xf>
    <xf numFmtId="0" fontId="2" fillId="3" borderId="0" xfId="2" applyFont="1" applyFill="1" applyAlignment="1">
      <alignment horizontal="left" wrapText="1"/>
    </xf>
    <xf numFmtId="0" fontId="17" fillId="0" borderId="0" xfId="2" applyFont="1" applyAlignment="1">
      <alignment horizontal="left"/>
    </xf>
    <xf numFmtId="0" fontId="22" fillId="0" borderId="0" xfId="2" applyFont="1"/>
    <xf numFmtId="0" fontId="23" fillId="0" borderId="0" xfId="2" applyFont="1" applyAlignment="1">
      <alignment vertical="top"/>
    </xf>
    <xf numFmtId="0" fontId="2" fillId="0" borderId="0" xfId="0" applyFont="1" applyAlignment="1">
      <alignment horizontal="justify" vertical="top" wrapText="1"/>
    </xf>
    <xf numFmtId="0" fontId="18" fillId="3" borderId="0" xfId="2" applyFont="1" applyFill="1" applyAlignment="1">
      <alignment horizontal="left" vertical="top" wrapText="1"/>
    </xf>
    <xf numFmtId="0" fontId="17" fillId="3" borderId="0" xfId="2" applyFont="1" applyFill="1"/>
    <xf numFmtId="0" fontId="9" fillId="4" borderId="0" xfId="2" applyFont="1" applyFill="1" applyAlignment="1">
      <alignment horizontal="left" vertical="top"/>
    </xf>
    <xf numFmtId="0" fontId="17" fillId="0" borderId="0" xfId="2" applyFont="1" applyAlignment="1">
      <alignment horizontal="justify" vertical="top"/>
    </xf>
    <xf numFmtId="0" fontId="17" fillId="0" borderId="0" xfId="2" applyFont="1" applyAlignment="1">
      <alignment horizontal="justify" vertical="top" wrapText="1"/>
    </xf>
    <xf numFmtId="0" fontId="18" fillId="0" borderId="0" xfId="2" applyFont="1" applyAlignment="1">
      <alignment horizontal="justify" vertical="top" wrapText="1"/>
    </xf>
    <xf numFmtId="0" fontId="0" fillId="3" borderId="0" xfId="2" applyFont="1" applyFill="1" applyAlignment="1">
      <alignment horizontal="justify" vertical="top" wrapText="1"/>
    </xf>
    <xf numFmtId="49" fontId="20" fillId="3" borderId="0" xfId="2" applyNumberFormat="1" applyFont="1" applyFill="1" applyAlignment="1">
      <alignment horizontal="right" vertical="top"/>
    </xf>
    <xf numFmtId="0" fontId="0" fillId="3" borderId="0" xfId="2" applyFont="1" applyFill="1" applyAlignment="1">
      <alignment horizontal="justify" wrapText="1"/>
    </xf>
    <xf numFmtId="0" fontId="20" fillId="5" borderId="0" xfId="2" applyFont="1" applyFill="1" applyAlignment="1">
      <alignment horizontal="right" vertical="top"/>
    </xf>
    <xf numFmtId="49" fontId="20" fillId="3" borderId="0" xfId="2" quotePrefix="1" applyNumberFormat="1" applyFont="1" applyFill="1" applyAlignment="1">
      <alignment horizontal="right" vertical="top"/>
    </xf>
    <xf numFmtId="0" fontId="20" fillId="3" borderId="0" xfId="2" quotePrefix="1" applyFont="1" applyFill="1" applyAlignment="1">
      <alignment horizontal="right" vertical="top"/>
    </xf>
    <xf numFmtId="0" fontId="24" fillId="0" borderId="0" xfId="2" applyFont="1" applyAlignment="1">
      <alignment horizontal="center" indent="1"/>
    </xf>
    <xf numFmtId="0" fontId="0" fillId="5" borderId="0" xfId="2" applyFont="1" applyFill="1" applyAlignment="1">
      <alignment horizontal="left" vertical="top" wrapText="1"/>
    </xf>
    <xf numFmtId="0" fontId="2" fillId="3" borderId="0" xfId="2" applyFont="1" applyFill="1" applyAlignment="1">
      <alignment horizontal="justify" vertical="top" wrapText="1"/>
    </xf>
    <xf numFmtId="0" fontId="0" fillId="0" borderId="0" xfId="2" applyFont="1" applyAlignment="1">
      <alignment horizontal="left" wrapText="1"/>
    </xf>
    <xf numFmtId="0" fontId="29" fillId="0" borderId="0" xfId="0" applyFont="1" applyAlignment="1">
      <alignment horizontal="left" vertical="top" wrapText="1" indent="2"/>
    </xf>
    <xf numFmtId="0" fontId="32" fillId="0" borderId="0" xfId="2" applyFont="1" applyAlignment="1">
      <alignment vertical="top"/>
    </xf>
    <xf numFmtId="0" fontId="33" fillId="0" borderId="0" xfId="2" applyFont="1" applyAlignment="1">
      <alignment vertical="top"/>
    </xf>
    <xf numFmtId="0" fontId="15" fillId="3" borderId="0" xfId="1" applyFill="1" applyAlignment="1">
      <alignment vertical="top"/>
    </xf>
    <xf numFmtId="0" fontId="0" fillId="3" borderId="0" xfId="0" applyFill="1"/>
    <xf numFmtId="0" fontId="15" fillId="3" borderId="0" xfId="1" applyFill="1" applyAlignment="1">
      <alignment horizontal="left" vertical="top" wrapText="1"/>
    </xf>
    <xf numFmtId="0" fontId="15" fillId="3" borderId="0" xfId="1" applyFill="1"/>
    <xf numFmtId="0" fontId="20" fillId="3" borderId="0" xfId="2" applyFont="1" applyFill="1" applyAlignment="1">
      <alignment horizontal="right" vertical="top"/>
    </xf>
    <xf numFmtId="0" fontId="0" fillId="3" borderId="0" xfId="2" applyFont="1" applyFill="1" applyAlignment="1">
      <alignment wrapText="1"/>
    </xf>
    <xf numFmtId="0" fontId="2" fillId="0" borderId="0" xfId="2" applyFont="1" applyAlignment="1">
      <alignment horizontal="left" wrapText="1"/>
    </xf>
    <xf numFmtId="0" fontId="2" fillId="0" borderId="0" xfId="0" applyFont="1" applyAlignment="1">
      <alignment horizontal="left"/>
    </xf>
    <xf numFmtId="0" fontId="5" fillId="2" borderId="0" xfId="2" applyFont="1" applyFill="1" applyAlignment="1">
      <alignment horizontal="left" wrapText="1"/>
    </xf>
    <xf numFmtId="0" fontId="21" fillId="0" borderId="0" xfId="2" applyFont="1" applyAlignment="1">
      <alignment horizontal="left" vertical="top" wrapText="1"/>
    </xf>
    <xf numFmtId="0" fontId="2" fillId="0" borderId="0" xfId="0" applyFont="1" applyAlignment="1">
      <alignment horizontal="left" vertical="top"/>
    </xf>
    <xf numFmtId="0" fontId="18" fillId="0" borderId="0" xfId="2" applyFont="1" applyAlignment="1">
      <alignment horizontal="left" vertical="top" wrapText="1"/>
    </xf>
    <xf numFmtId="0" fontId="18" fillId="0" borderId="0" xfId="0" applyFont="1" applyAlignment="1">
      <alignment horizontal="left" vertical="top"/>
    </xf>
    <xf numFmtId="0" fontId="2" fillId="0" borderId="0" xfId="0" applyFont="1" applyAlignment="1">
      <alignment horizontal="left" vertical="top" wrapText="1"/>
    </xf>
    <xf numFmtId="0" fontId="5" fillId="2" borderId="0" xfId="2" applyFont="1" applyFill="1" applyAlignment="1">
      <alignment horizontal="left" vertical="top" wrapText="1"/>
    </xf>
    <xf numFmtId="0" fontId="0" fillId="5" borderId="0" xfId="2" applyFont="1" applyFill="1" applyAlignment="1">
      <alignment horizontal="left" wrapText="1"/>
    </xf>
    <xf numFmtId="0" fontId="2" fillId="5" borderId="0" xfId="0" applyFont="1" applyFill="1" applyAlignment="1">
      <alignment horizontal="left"/>
    </xf>
    <xf numFmtId="0" fontId="2" fillId="0" borderId="0" xfId="2" applyFont="1" applyAlignment="1">
      <alignment horizontal="left" vertical="top" wrapText="1"/>
    </xf>
    <xf numFmtId="0" fontId="26" fillId="4" borderId="0" xfId="2" applyFont="1" applyFill="1" applyAlignment="1">
      <alignment horizontal="left" vertical="top" wrapText="1"/>
    </xf>
    <xf numFmtId="0" fontId="2" fillId="0" borderId="0" xfId="0" applyFont="1" applyAlignment="1">
      <alignment vertical="top"/>
    </xf>
    <xf numFmtId="0" fontId="0" fillId="0" borderId="0" xfId="2" applyFont="1" applyAlignment="1">
      <alignment horizontal="left" vertical="top" wrapText="1"/>
    </xf>
    <xf numFmtId="0" fontId="19" fillId="5" borderId="0" xfId="2" applyFont="1" applyFill="1" applyAlignment="1">
      <alignment horizontal="justify" vertical="top" wrapText="1"/>
    </xf>
    <xf numFmtId="0" fontId="18" fillId="0" borderId="0" xfId="2" applyFont="1" applyAlignment="1">
      <alignment horizontal="justify" vertical="top" wrapText="1"/>
    </xf>
    <xf numFmtId="0" fontId="2" fillId="0" borderId="0" xfId="0" applyFont="1" applyAlignment="1">
      <alignment horizontal="justify" vertical="top" wrapText="1"/>
    </xf>
    <xf numFmtId="0" fontId="18" fillId="4" borderId="0" xfId="2" applyFont="1" applyFill="1" applyAlignment="1">
      <alignment horizontal="left" vertical="top" wrapText="1"/>
    </xf>
    <xf numFmtId="0" fontId="18" fillId="3" borderId="0" xfId="2" applyFont="1" applyFill="1" applyAlignment="1">
      <alignment horizontal="left" vertical="top" wrapText="1"/>
    </xf>
    <xf numFmtId="0" fontId="0" fillId="0" borderId="0" xfId="0" applyAlignment="1">
      <alignment horizontal="left" vertical="top" wrapText="1"/>
    </xf>
    <xf numFmtId="0" fontId="4" fillId="2" borderId="0" xfId="2" applyFont="1" applyFill="1" applyAlignment="1">
      <alignment horizontal="left" vertical="top" wrapText="1"/>
    </xf>
    <xf numFmtId="0" fontId="18" fillId="4" borderId="0" xfId="2" applyFont="1" applyFill="1" applyAlignment="1">
      <alignment horizontal="justify" vertical="top" wrapText="1"/>
    </xf>
    <xf numFmtId="0" fontId="2" fillId="4" borderId="0" xfId="0" applyFont="1" applyFill="1" applyAlignment="1">
      <alignment horizontal="justify" vertical="top" wrapText="1"/>
    </xf>
    <xf numFmtId="0" fontId="4" fillId="0" borderId="0" xfId="2" applyFont="1" applyAlignment="1">
      <alignment horizontal="justify" vertical="top" wrapText="1"/>
    </xf>
    <xf numFmtId="0" fontId="2" fillId="4" borderId="0" xfId="2" applyFont="1" applyFill="1" applyAlignment="1">
      <alignment horizontal="justify" vertical="top" wrapText="1"/>
    </xf>
    <xf numFmtId="0" fontId="0" fillId="4" borderId="0" xfId="0" applyFill="1" applyAlignment="1">
      <alignment horizontal="justify" vertical="top" wrapText="1"/>
    </xf>
    <xf numFmtId="0" fontId="0" fillId="0" borderId="0" xfId="0" applyAlignment="1">
      <alignment horizontal="left" vertical="top" wrapText="1" indent="5"/>
    </xf>
    <xf numFmtId="0" fontId="0" fillId="0" borderId="0" xfId="0" applyAlignment="1">
      <alignment horizontal="left" vertical="center" wrapText="1" indent="8"/>
    </xf>
    <xf numFmtId="0" fontId="0" fillId="0" borderId="0" xfId="0" applyAlignment="1">
      <alignment horizontal="left" wrapText="1" indent="8"/>
    </xf>
    <xf numFmtId="0" fontId="0" fillId="0" borderId="0" xfId="0" applyAlignment="1">
      <alignment horizontal="right" vertical="center" wrapText="1" indent="5"/>
    </xf>
    <xf numFmtId="0" fontId="0" fillId="0" borderId="0" xfId="0" applyAlignment="1">
      <alignment horizontal="right" wrapText="1" indent="5"/>
    </xf>
    <xf numFmtId="0" fontId="0" fillId="0" borderId="0" xfId="0" applyAlignment="1">
      <alignment horizontal="left"/>
    </xf>
    <xf numFmtId="0" fontId="0" fillId="0" borderId="2" xfId="0" applyBorder="1" applyAlignment="1">
      <alignment horizontal="center" vertical="center"/>
    </xf>
    <xf numFmtId="0" fontId="0" fillId="0" borderId="0" xfId="0" applyAlignment="1">
      <alignment horizontal="justify" vertical="top" wrapText="1"/>
    </xf>
    <xf numFmtId="0" fontId="9" fillId="0" borderId="0" xfId="0" applyFont="1" applyAlignment="1">
      <alignment vertical="center" wrapText="1"/>
    </xf>
    <xf numFmtId="0" fontId="0" fillId="0" borderId="0" xfId="0" applyAlignment="1">
      <alignment vertical="top" wrapText="1"/>
    </xf>
    <xf numFmtId="0" fontId="0" fillId="0" borderId="0" xfId="0" applyAlignment="1">
      <alignment horizontal="left"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 fillId="0" borderId="0" xfId="0" applyFont="1" applyAlignment="1">
      <alignment horizontal="left" vertical="top" wrapText="1" indent="2"/>
    </xf>
  </cellXfs>
  <cellStyles count="3">
    <cellStyle name="Hyperlink" xfId="1" builtinId="8"/>
    <cellStyle name="Normal" xfId="0" builtinId="0"/>
    <cellStyle name="Normal 2" xfId="2" xr:uid="{D46F421B-1F65-4003-B053-99071E96C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7619</xdr:colOff>
      <xdr:row>21</xdr:row>
      <xdr:rowOff>19050</xdr:rowOff>
    </xdr:from>
    <xdr:to>
      <xdr:col>7</xdr:col>
      <xdr:colOff>1115695</xdr:colOff>
      <xdr:row>25</xdr:row>
      <xdr:rowOff>54770</xdr:rowOff>
    </xdr:to>
    <xdr:pic>
      <xdr:nvPicPr>
        <xdr:cNvPr id="5" name="Picture 4">
          <a:extLst>
            <a:ext uri="{FF2B5EF4-FFF2-40B4-BE49-F238E27FC236}">
              <a16:creationId xmlns:a16="http://schemas.microsoft.com/office/drawing/2014/main" id="{F119CECE-8D76-443A-89EA-8D285C5FDAE4}"/>
            </a:ext>
          </a:extLst>
        </xdr:cNvPr>
        <xdr:cNvPicPr>
          <a:picLocks noChangeAspect="1"/>
        </xdr:cNvPicPr>
      </xdr:nvPicPr>
      <xdr:blipFill>
        <a:blip xmlns:r="http://schemas.openxmlformats.org/officeDocument/2006/relationships" r:embed="rId1"/>
        <a:stretch>
          <a:fillRect/>
        </a:stretch>
      </xdr:blipFill>
      <xdr:spPr>
        <a:xfrm>
          <a:off x="617219" y="6292850"/>
          <a:ext cx="9207501" cy="772320"/>
        </a:xfrm>
        <a:prstGeom prst="rect">
          <a:avLst/>
        </a:prstGeom>
      </xdr:spPr>
    </xdr:pic>
    <xdr:clientData/>
  </xdr:twoCellAnchor>
  <xdr:twoCellAnchor editAs="oneCell">
    <xdr:from>
      <xdr:col>0</xdr:col>
      <xdr:colOff>0</xdr:colOff>
      <xdr:row>41</xdr:row>
      <xdr:rowOff>85725</xdr:rowOff>
    </xdr:from>
    <xdr:to>
      <xdr:col>6</xdr:col>
      <xdr:colOff>389255</xdr:colOff>
      <xdr:row>43</xdr:row>
      <xdr:rowOff>63960</xdr:rowOff>
    </xdr:to>
    <xdr:pic>
      <xdr:nvPicPr>
        <xdr:cNvPr id="6" name="Picture 5">
          <a:extLst>
            <a:ext uri="{FF2B5EF4-FFF2-40B4-BE49-F238E27FC236}">
              <a16:creationId xmlns:a16="http://schemas.microsoft.com/office/drawing/2014/main" id="{E2848A4A-A81E-4C37-BB2A-38DE2B8C1112}"/>
            </a:ext>
          </a:extLst>
        </xdr:cNvPr>
        <xdr:cNvPicPr>
          <a:picLocks noChangeAspect="1"/>
        </xdr:cNvPicPr>
      </xdr:nvPicPr>
      <xdr:blipFill>
        <a:blip xmlns:r="http://schemas.openxmlformats.org/officeDocument/2006/relationships" r:embed="rId2"/>
        <a:stretch>
          <a:fillRect/>
        </a:stretch>
      </xdr:blipFill>
      <xdr:spPr>
        <a:xfrm>
          <a:off x="0" y="10798175"/>
          <a:ext cx="7606030" cy="349710"/>
        </a:xfrm>
        <a:prstGeom prst="rect">
          <a:avLst/>
        </a:prstGeom>
      </xdr:spPr>
    </xdr:pic>
    <xdr:clientData/>
  </xdr:twoCellAnchor>
  <xdr:oneCellAnchor>
    <xdr:from>
      <xdr:col>1</xdr:col>
      <xdr:colOff>15239</xdr:colOff>
      <xdr:row>34</xdr:row>
      <xdr:rowOff>1219200</xdr:rowOff>
    </xdr:from>
    <xdr:ext cx="5993131" cy="797720"/>
    <xdr:pic>
      <xdr:nvPicPr>
        <xdr:cNvPr id="7" name="Picture 6">
          <a:extLst>
            <a:ext uri="{FF2B5EF4-FFF2-40B4-BE49-F238E27FC236}">
              <a16:creationId xmlns:a16="http://schemas.microsoft.com/office/drawing/2014/main" id="{0FE59801-E83A-4BB8-B2B7-B24A39B9B9D9}"/>
            </a:ext>
          </a:extLst>
        </xdr:cNvPr>
        <xdr:cNvPicPr>
          <a:picLocks noChangeAspect="1"/>
        </xdr:cNvPicPr>
      </xdr:nvPicPr>
      <xdr:blipFill>
        <a:blip xmlns:r="http://schemas.openxmlformats.org/officeDocument/2006/relationships" r:embed="rId1"/>
        <a:stretch>
          <a:fillRect/>
        </a:stretch>
      </xdr:blipFill>
      <xdr:spPr>
        <a:xfrm>
          <a:off x="624839" y="9607550"/>
          <a:ext cx="5993131" cy="7977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info.gov/content/pkg/FR-2020-11-13/pdf/FR-2020-11-13.pdf" TargetMode="External"/><Relationship Id="rId2" Type="http://schemas.openxmlformats.org/officeDocument/2006/relationships/hyperlink" Target="https://www.govinfo.gov/content/pkg/FR-2017-01-03/pdf/2016-31650.pdf" TargetMode="External"/><Relationship Id="rId1" Type="http://schemas.openxmlformats.org/officeDocument/2006/relationships/hyperlink" Target="https://www.gpo.gov/fdsys/pkg/FR-2016-05-06/pdf/2016-09581.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438A6-D712-48E7-A28E-F87F99D7150E}">
  <dimension ref="A1:K170"/>
  <sheetViews>
    <sheetView topLeftCell="A21" zoomScaleNormal="100" workbookViewId="0">
      <selection activeCell="A123" sqref="A123:B123"/>
    </sheetView>
  </sheetViews>
  <sheetFormatPr defaultColWidth="8.85546875" defaultRowHeight="12.75" customHeight="1"/>
  <cols>
    <col min="1" max="1" width="8.85546875" style="42"/>
    <col min="2" max="2" width="113.140625" style="42" customWidth="1"/>
    <col min="3" max="3" width="8.7109375" style="42" customWidth="1"/>
    <col min="4" max="16384" width="8.85546875" style="42"/>
  </cols>
  <sheetData>
    <row r="1" spans="1:2" ht="18.75">
      <c r="A1" s="73" t="s">
        <v>0</v>
      </c>
      <c r="B1" s="74"/>
    </row>
    <row r="2" spans="1:2" ht="18.75">
      <c r="A2" s="54"/>
      <c r="B2" s="41"/>
    </row>
    <row r="3" spans="1:2" ht="18.75">
      <c r="A3" s="89" t="s">
        <v>1</v>
      </c>
      <c r="B3" s="89"/>
    </row>
    <row r="4" spans="1:2" ht="15">
      <c r="A4" s="41"/>
      <c r="B4" s="75" t="s">
        <v>2</v>
      </c>
    </row>
    <row r="5" spans="1:2" ht="15">
      <c r="A5" s="41"/>
      <c r="B5" s="43" t="s">
        <v>3</v>
      </c>
    </row>
    <row r="6" spans="1:2" ht="15">
      <c r="A6" s="41"/>
      <c r="B6" s="43" t="s">
        <v>4</v>
      </c>
    </row>
    <row r="7" spans="1:2" ht="15">
      <c r="A7" s="41"/>
      <c r="B7" s="43"/>
    </row>
    <row r="8" spans="1:2" ht="15">
      <c r="A8" s="41"/>
      <c r="B8" s="76" t="s">
        <v>5</v>
      </c>
    </row>
    <row r="9" spans="1:2">
      <c r="A9" s="41"/>
      <c r="B9" s="57"/>
    </row>
    <row r="10" spans="1:2" ht="15">
      <c r="A10" s="41"/>
      <c r="B10" s="77" t="s">
        <v>6</v>
      </c>
    </row>
    <row r="11" spans="1:2" ht="15">
      <c r="A11" s="41"/>
      <c r="B11" s="76" t="s">
        <v>7</v>
      </c>
    </row>
    <row r="12" spans="1:2" ht="15">
      <c r="A12" s="41"/>
      <c r="B12" s="78" t="s">
        <v>8</v>
      </c>
    </row>
    <row r="13" spans="1:2" ht="15">
      <c r="A13" s="41"/>
      <c r="B13" s="43"/>
    </row>
    <row r="14" spans="1:2" ht="18.75">
      <c r="A14" s="89" t="s">
        <v>9</v>
      </c>
      <c r="B14" s="89"/>
    </row>
    <row r="15" spans="1:2" ht="15">
      <c r="A15" s="44"/>
      <c r="B15" s="44"/>
    </row>
    <row r="16" spans="1:2" ht="15">
      <c r="A16" s="105" t="s">
        <v>10</v>
      </c>
      <c r="B16" s="98"/>
    </row>
    <row r="17" spans="1:2" ht="108.75" customHeight="1">
      <c r="A17" s="106" t="s">
        <v>11</v>
      </c>
      <c r="B17" s="107"/>
    </row>
    <row r="18" spans="1:2" ht="15">
      <c r="A18" s="105" t="s">
        <v>12</v>
      </c>
      <c r="B18" s="98"/>
    </row>
    <row r="19" spans="1:2" ht="30.75" customHeight="1">
      <c r="A19" s="103" t="s">
        <v>13</v>
      </c>
      <c r="B19" s="104"/>
    </row>
    <row r="20" spans="1:2" ht="44.1" customHeight="1">
      <c r="A20" s="86" t="s">
        <v>14</v>
      </c>
      <c r="B20" s="88"/>
    </row>
    <row r="21" spans="1:2" ht="30.75">
      <c r="A21" s="45"/>
      <c r="B21" s="61" t="s">
        <v>15</v>
      </c>
    </row>
    <row r="22" spans="1:2" ht="30.75">
      <c r="A22" s="45"/>
      <c r="B22" s="61" t="s">
        <v>16</v>
      </c>
    </row>
    <row r="23" spans="1:2" ht="15">
      <c r="A23" s="45"/>
      <c r="B23" s="61" t="s">
        <v>17</v>
      </c>
    </row>
    <row r="24" spans="1:2" ht="15">
      <c r="A24" s="45"/>
      <c r="B24" s="61" t="s">
        <v>18</v>
      </c>
    </row>
    <row r="25" spans="1:2" ht="15">
      <c r="A25" s="45"/>
      <c r="B25" s="61" t="s">
        <v>19</v>
      </c>
    </row>
    <row r="26" spans="1:2" ht="63.75" customHeight="1">
      <c r="A26" s="45"/>
      <c r="B26" s="61" t="s">
        <v>20</v>
      </c>
    </row>
    <row r="27" spans="1:2" ht="15">
      <c r="A27" s="99" t="s">
        <v>21</v>
      </c>
      <c r="B27" s="88"/>
    </row>
    <row r="28" spans="1:2" ht="46.5" customHeight="1">
      <c r="A28" s="97" t="s">
        <v>22</v>
      </c>
      <c r="B28" s="98"/>
    </row>
    <row r="29" spans="1:2" ht="15">
      <c r="A29" s="97" t="s">
        <v>23</v>
      </c>
      <c r="B29" s="98"/>
    </row>
    <row r="30" spans="1:2" ht="15">
      <c r="A30" s="97" t="s">
        <v>24</v>
      </c>
      <c r="B30" s="98"/>
    </row>
    <row r="31" spans="1:2" ht="15">
      <c r="A31" s="97" t="s">
        <v>25</v>
      </c>
      <c r="B31" s="98"/>
    </row>
    <row r="32" spans="1:2" ht="15">
      <c r="A32" s="97" t="s">
        <v>26</v>
      </c>
      <c r="B32" s="98"/>
    </row>
    <row r="33" spans="1:2" ht="15">
      <c r="A33" s="99" t="s">
        <v>27</v>
      </c>
      <c r="B33" s="88"/>
    </row>
    <row r="34" spans="1:2" s="57" customFormat="1" ht="15">
      <c r="A34" s="100" t="s">
        <v>28</v>
      </c>
      <c r="B34" s="101"/>
    </row>
    <row r="35" spans="1:2" ht="15">
      <c r="B35" s="61" t="s">
        <v>29</v>
      </c>
    </row>
    <row r="36" spans="1:2" ht="30.75">
      <c r="B36" s="61" t="s">
        <v>30</v>
      </c>
    </row>
    <row r="37" spans="1:2" ht="15">
      <c r="B37" s="61" t="s">
        <v>31</v>
      </c>
    </row>
    <row r="38" spans="1:2" ht="15">
      <c r="B38" s="61" t="s">
        <v>32</v>
      </c>
    </row>
    <row r="39" spans="1:2" ht="30.75">
      <c r="B39" s="61" t="s">
        <v>33</v>
      </c>
    </row>
    <row r="40" spans="1:2" ht="15">
      <c r="B40" s="61" t="s">
        <v>34</v>
      </c>
    </row>
    <row r="41" spans="1:2" ht="15">
      <c r="A41" s="99" t="s">
        <v>35</v>
      </c>
      <c r="B41" s="88"/>
    </row>
    <row r="42" spans="1:2" ht="15">
      <c r="A42" s="86" t="s">
        <v>36</v>
      </c>
      <c r="B42" s="88"/>
    </row>
    <row r="43" spans="1:2" ht="15">
      <c r="A43" s="56"/>
      <c r="B43" s="55" t="s">
        <v>37</v>
      </c>
    </row>
    <row r="44" spans="1:2" ht="15">
      <c r="A44" s="56"/>
      <c r="B44" s="55" t="s">
        <v>38</v>
      </c>
    </row>
    <row r="45" spans="1:2" ht="30.75">
      <c r="A45" s="56"/>
      <c r="B45" s="55" t="s">
        <v>39</v>
      </c>
    </row>
    <row r="46" spans="1:2" ht="15">
      <c r="A46" s="56"/>
      <c r="B46" s="55" t="s">
        <v>40</v>
      </c>
    </row>
    <row r="47" spans="1:2" ht="45.75">
      <c r="A47" s="56"/>
      <c r="B47" s="55" t="s">
        <v>41</v>
      </c>
    </row>
    <row r="48" spans="1:2" ht="45.75">
      <c r="A48" s="56"/>
      <c r="B48" s="55" t="s">
        <v>42</v>
      </c>
    </row>
    <row r="49" spans="1:3" ht="15">
      <c r="A49" s="56"/>
      <c r="B49" s="55" t="s">
        <v>43</v>
      </c>
    </row>
    <row r="50" spans="1:3" ht="30.75">
      <c r="A50" s="56"/>
      <c r="B50" s="55" t="s">
        <v>44</v>
      </c>
    </row>
    <row r="51" spans="1:3" ht="15">
      <c r="A51" s="56"/>
      <c r="B51" s="55" t="s">
        <v>45</v>
      </c>
    </row>
    <row r="52" spans="1:3" ht="30" customHeight="1">
      <c r="A52" s="99" t="s">
        <v>46</v>
      </c>
      <c r="B52" s="88"/>
    </row>
    <row r="53" spans="1:3" ht="15">
      <c r="A53" s="102" t="s">
        <v>47</v>
      </c>
      <c r="B53" s="102"/>
    </row>
    <row r="54" spans="1:3" ht="15">
      <c r="A54" s="56"/>
      <c r="B54" s="61" t="s">
        <v>48</v>
      </c>
      <c r="C54" s="55"/>
    </row>
    <row r="55" spans="1:3" ht="35.25" customHeight="1">
      <c r="A55" s="56"/>
      <c r="B55" s="61" t="s">
        <v>49</v>
      </c>
      <c r="C55" s="55"/>
    </row>
    <row r="56" spans="1:3" ht="32.25" customHeight="1">
      <c r="A56" s="56"/>
      <c r="B56" s="61" t="s">
        <v>50</v>
      </c>
      <c r="C56" s="55"/>
    </row>
    <row r="57" spans="1:3" ht="30.75">
      <c r="A57" s="56"/>
      <c r="B57" s="61" t="s">
        <v>51</v>
      </c>
      <c r="C57" s="55"/>
    </row>
    <row r="58" spans="1:3" ht="61.5" customHeight="1">
      <c r="A58" s="56"/>
      <c r="B58" s="61" t="s">
        <v>52</v>
      </c>
      <c r="C58" s="55"/>
    </row>
    <row r="59" spans="1:3" ht="30.75">
      <c r="A59" s="56"/>
      <c r="B59" s="61" t="s">
        <v>53</v>
      </c>
      <c r="C59" s="55"/>
    </row>
    <row r="60" spans="1:3" ht="15">
      <c r="A60" s="56"/>
      <c r="B60" s="61" t="s">
        <v>54</v>
      </c>
      <c r="C60" s="55"/>
    </row>
    <row r="61" spans="1:3" ht="15">
      <c r="A61" s="56"/>
      <c r="B61" s="61" t="s">
        <v>55</v>
      </c>
      <c r="C61" s="55"/>
    </row>
    <row r="62" spans="1:3" ht="29.45" customHeight="1">
      <c r="A62" s="56"/>
      <c r="B62" s="61" t="s">
        <v>56</v>
      </c>
      <c r="C62" s="55"/>
    </row>
    <row r="63" spans="1:3" ht="15">
      <c r="A63" s="56"/>
      <c r="B63" s="97" t="s">
        <v>57</v>
      </c>
      <c r="C63" s="98"/>
    </row>
    <row r="64" spans="1:3" ht="15">
      <c r="A64" s="56"/>
      <c r="B64" s="97" t="s">
        <v>58</v>
      </c>
      <c r="C64" s="98"/>
    </row>
    <row r="65" spans="1:3" ht="15">
      <c r="A65" s="56"/>
      <c r="B65" s="97" t="s">
        <v>59</v>
      </c>
      <c r="C65" s="98"/>
    </row>
    <row r="66" spans="1:3" ht="15">
      <c r="A66" s="56"/>
      <c r="B66" s="97" t="s">
        <v>60</v>
      </c>
      <c r="C66" s="98"/>
    </row>
    <row r="67" spans="1:3" ht="45.95" customHeight="1">
      <c r="A67" s="56"/>
      <c r="B67" s="61" t="s">
        <v>61</v>
      </c>
      <c r="C67" s="55"/>
    </row>
    <row r="68" spans="1:3">
      <c r="A68" s="41"/>
      <c r="B68" s="41"/>
    </row>
    <row r="69" spans="1:3" ht="18.75">
      <c r="A69" s="89" t="s">
        <v>62</v>
      </c>
      <c r="B69" s="89"/>
    </row>
    <row r="70" spans="1:3" s="47" customFormat="1" ht="15">
      <c r="A70" s="46" t="s">
        <v>63</v>
      </c>
      <c r="B70" s="58" t="s">
        <v>64</v>
      </c>
    </row>
    <row r="71" spans="1:3" ht="31.5" customHeight="1">
      <c r="A71" s="92" t="s">
        <v>65</v>
      </c>
      <c r="B71" s="85"/>
    </row>
    <row r="72" spans="1:3" ht="31.5" customHeight="1">
      <c r="A72" s="92" t="s">
        <v>66</v>
      </c>
      <c r="B72" s="88"/>
    </row>
    <row r="73" spans="1:3" ht="15">
      <c r="A73" s="46" t="s">
        <v>67</v>
      </c>
      <c r="B73" s="58" t="s">
        <v>68</v>
      </c>
    </row>
    <row r="74" spans="1:3" ht="35.25" customHeight="1">
      <c r="A74" s="92" t="s">
        <v>69</v>
      </c>
      <c r="B74" s="85"/>
    </row>
    <row r="75" spans="1:3" ht="29.25" customHeight="1">
      <c r="A75" s="41"/>
      <c r="B75" s="59" t="s">
        <v>70</v>
      </c>
    </row>
    <row r="76" spans="1:3" ht="32.25" customHeight="1">
      <c r="A76" s="41"/>
      <c r="B76" s="60" t="s">
        <v>71</v>
      </c>
    </row>
    <row r="77" spans="1:3" ht="59.25" customHeight="1">
      <c r="A77" s="41"/>
      <c r="B77" s="60" t="s">
        <v>72</v>
      </c>
    </row>
    <row r="78" spans="1:3" ht="32.25" customHeight="1">
      <c r="A78" s="41"/>
      <c r="B78" s="60" t="s">
        <v>73</v>
      </c>
    </row>
    <row r="79" spans="1:3" ht="30.6" customHeight="1">
      <c r="A79" s="92" t="s">
        <v>74</v>
      </c>
      <c r="B79" s="85"/>
    </row>
    <row r="80" spans="1:3" ht="20.25" customHeight="1">
      <c r="A80" s="93" t="s">
        <v>75</v>
      </c>
      <c r="B80" s="94"/>
    </row>
    <row r="81" spans="1:2" ht="15">
      <c r="A81" s="92" t="s">
        <v>76</v>
      </c>
      <c r="B81" s="85"/>
    </row>
    <row r="82" spans="1:2" ht="15">
      <c r="A82" s="92" t="s">
        <v>77</v>
      </c>
      <c r="B82" s="85"/>
    </row>
    <row r="83" spans="1:2" ht="29.25" customHeight="1">
      <c r="A83" s="92" t="s">
        <v>78</v>
      </c>
      <c r="B83" s="85"/>
    </row>
    <row r="84" spans="1:2" ht="30.75" customHeight="1">
      <c r="A84" s="95" t="s">
        <v>79</v>
      </c>
      <c r="B84" s="85"/>
    </row>
    <row r="85" spans="1:2" ht="15">
      <c r="A85" s="92" t="s">
        <v>80</v>
      </c>
      <c r="B85" s="85"/>
    </row>
    <row r="86" spans="1:2" ht="15">
      <c r="A86" s="95" t="s">
        <v>81</v>
      </c>
      <c r="B86" s="85"/>
    </row>
    <row r="87" spans="1:2" ht="33" customHeight="1">
      <c r="A87" s="95" t="s">
        <v>82</v>
      </c>
      <c r="B87" s="85"/>
    </row>
    <row r="88" spans="1:2" ht="45.6" customHeight="1">
      <c r="A88" s="93" t="s">
        <v>83</v>
      </c>
      <c r="B88" s="94"/>
    </row>
    <row r="89" spans="1:2" ht="15">
      <c r="A89" s="48"/>
      <c r="B89" s="43" t="s">
        <v>84</v>
      </c>
    </row>
    <row r="90" spans="1:2" ht="36.950000000000003" customHeight="1">
      <c r="A90" s="89" t="s">
        <v>85</v>
      </c>
      <c r="B90" s="89"/>
    </row>
    <row r="91" spans="1:2" ht="93.75" customHeight="1">
      <c r="A91" s="96" t="s">
        <v>86</v>
      </c>
      <c r="B91" s="96"/>
    </row>
    <row r="92" spans="1:2" ht="50.25" customHeight="1">
      <c r="A92" s="88" t="s">
        <v>87</v>
      </c>
      <c r="B92" s="88"/>
    </row>
    <row r="93" spans="1:2" ht="33" customHeight="1">
      <c r="A93" s="84" t="s">
        <v>88</v>
      </c>
      <c r="B93" s="85"/>
    </row>
    <row r="94" spans="1:2" ht="15">
      <c r="A94" s="85" t="s">
        <v>89</v>
      </c>
      <c r="B94" s="85"/>
    </row>
    <row r="95" spans="1:2" ht="62.25" customHeight="1">
      <c r="A95" s="84" t="s">
        <v>90</v>
      </c>
      <c r="B95" s="85"/>
    </row>
    <row r="96" spans="1:2" ht="15">
      <c r="A96" s="84" t="s">
        <v>91</v>
      </c>
      <c r="B96" s="85"/>
    </row>
    <row r="97" spans="1:2" ht="61.5" customHeight="1">
      <c r="A97" s="86" t="s">
        <v>92</v>
      </c>
      <c r="B97" s="87"/>
    </row>
    <row r="98" spans="1:2" ht="30" customHeight="1">
      <c r="A98" s="88" t="s">
        <v>93</v>
      </c>
      <c r="B98" s="88"/>
    </row>
    <row r="99" spans="1:2">
      <c r="A99" s="41" t="s">
        <v>94</v>
      </c>
      <c r="B99" s="41"/>
    </row>
    <row r="100" spans="1:2">
      <c r="A100" s="41" t="s">
        <v>95</v>
      </c>
      <c r="B100" s="41"/>
    </row>
    <row r="101" spans="1:2" ht="18.75">
      <c r="A101" s="89" t="s">
        <v>96</v>
      </c>
      <c r="B101" s="89"/>
    </row>
    <row r="102" spans="1:2" ht="74.099999999999994" customHeight="1">
      <c r="A102" s="65" t="s">
        <v>63</v>
      </c>
      <c r="B102" s="69" t="s">
        <v>97</v>
      </c>
    </row>
    <row r="103" spans="1:2" ht="15">
      <c r="A103" s="63" t="s">
        <v>98</v>
      </c>
      <c r="B103" s="62" t="s">
        <v>99</v>
      </c>
    </row>
    <row r="104" spans="1:2" ht="30.75">
      <c r="A104" s="63"/>
      <c r="B104" s="62" t="s">
        <v>100</v>
      </c>
    </row>
    <row r="105" spans="1:2" ht="45.75">
      <c r="A105" s="63"/>
      <c r="B105" s="62" t="s">
        <v>101</v>
      </c>
    </row>
    <row r="106" spans="1:2" ht="30.75">
      <c r="A106" s="63"/>
      <c r="B106" s="62" t="s">
        <v>102</v>
      </c>
    </row>
    <row r="107" spans="1:2" ht="30.75">
      <c r="A107" s="63"/>
      <c r="B107" s="62" t="s">
        <v>103</v>
      </c>
    </row>
    <row r="108" spans="1:2" ht="15">
      <c r="A108" s="63"/>
      <c r="B108" s="62" t="s">
        <v>104</v>
      </c>
    </row>
    <row r="109" spans="1:2" ht="15">
      <c r="A109" s="63"/>
      <c r="B109" s="62" t="s">
        <v>105</v>
      </c>
    </row>
    <row r="110" spans="1:2" ht="76.5">
      <c r="A110" s="63"/>
      <c r="B110" s="62" t="s">
        <v>106</v>
      </c>
    </row>
    <row r="111" spans="1:2" ht="30.75">
      <c r="A111" s="63" t="s">
        <v>107</v>
      </c>
      <c r="B111" s="49" t="s">
        <v>108</v>
      </c>
    </row>
    <row r="112" spans="1:2" ht="30.75">
      <c r="A112" s="63" t="s">
        <v>109</v>
      </c>
      <c r="B112" s="64" t="s">
        <v>110</v>
      </c>
    </row>
    <row r="113" spans="1:4" ht="15">
      <c r="A113" s="63"/>
      <c r="B113" s="64" t="s">
        <v>111</v>
      </c>
    </row>
    <row r="114" spans="1:4" ht="15">
      <c r="A114" s="63"/>
      <c r="B114" s="64" t="s">
        <v>112</v>
      </c>
    </row>
    <row r="115" spans="1:4" ht="46.5" customHeight="1">
      <c r="A115" s="63" t="s">
        <v>113</v>
      </c>
      <c r="B115" s="70" t="s">
        <v>114</v>
      </c>
    </row>
    <row r="116" spans="1:4" ht="30.75">
      <c r="A116" s="63" t="s">
        <v>115</v>
      </c>
      <c r="B116" s="49" t="s">
        <v>116</v>
      </c>
      <c r="D116" s="68"/>
    </row>
    <row r="117" spans="1:4" ht="60.75">
      <c r="A117" s="63" t="s">
        <v>117</v>
      </c>
      <c r="B117" s="64" t="s">
        <v>118</v>
      </c>
    </row>
    <row r="118" spans="1:4" ht="30.75">
      <c r="A118" s="63" t="s">
        <v>119</v>
      </c>
      <c r="B118" s="51" t="s">
        <v>120</v>
      </c>
    </row>
    <row r="119" spans="1:4" ht="30.75">
      <c r="A119" s="63" t="s">
        <v>121</v>
      </c>
      <c r="B119" s="51" t="s">
        <v>122</v>
      </c>
    </row>
    <row r="120" spans="1:4" ht="60.75">
      <c r="A120" s="79" t="s">
        <v>67</v>
      </c>
      <c r="B120" s="80" t="s">
        <v>123</v>
      </c>
    </row>
    <row r="121" spans="1:4" ht="15">
      <c r="A121" s="50"/>
      <c r="B121" s="51"/>
    </row>
    <row r="122" spans="1:4" ht="18.600000000000001" customHeight="1">
      <c r="A122" s="83" t="s">
        <v>124</v>
      </c>
      <c r="B122" s="83"/>
    </row>
    <row r="123" spans="1:4" ht="40.5" customHeight="1">
      <c r="A123" s="90" t="s">
        <v>125</v>
      </c>
      <c r="B123" s="91"/>
    </row>
    <row r="124" spans="1:4" ht="15">
      <c r="A124" s="81" t="s">
        <v>126</v>
      </c>
      <c r="B124" s="82"/>
    </row>
    <row r="125" spans="1:4" ht="29.25" customHeight="1">
      <c r="A125" s="81" t="s">
        <v>127</v>
      </c>
      <c r="B125" s="82"/>
    </row>
    <row r="126" spans="1:4" ht="33.75" customHeight="1">
      <c r="A126" s="81" t="s">
        <v>128</v>
      </c>
      <c r="B126" s="82"/>
    </row>
    <row r="127" spans="1:4" ht="15">
      <c r="A127" s="81" t="s">
        <v>129</v>
      </c>
      <c r="B127" s="82"/>
    </row>
    <row r="128" spans="1:4" ht="15">
      <c r="A128" s="81" t="s">
        <v>130</v>
      </c>
      <c r="B128" s="82"/>
    </row>
    <row r="129" spans="1:3">
      <c r="A129" s="52"/>
    </row>
    <row r="130" spans="1:3" ht="18.75">
      <c r="A130" s="53" t="s">
        <v>131</v>
      </c>
    </row>
    <row r="131" spans="1:3" ht="6.95" customHeight="1"/>
    <row r="132" spans="1:3" ht="18.75">
      <c r="A132" s="83" t="s">
        <v>132</v>
      </c>
      <c r="B132" s="83"/>
      <c r="C132" s="68"/>
    </row>
    <row r="133" spans="1:3" ht="45.75">
      <c r="A133" s="66" t="s">
        <v>113</v>
      </c>
      <c r="B133" s="71" t="s">
        <v>133</v>
      </c>
    </row>
    <row r="135" spans="1:3" ht="18.75">
      <c r="A135" s="83" t="s">
        <v>134</v>
      </c>
      <c r="B135" s="83"/>
    </row>
    <row r="136" spans="1:3" ht="45.75">
      <c r="A136" s="67" t="s">
        <v>135</v>
      </c>
      <c r="B136" s="71" t="s">
        <v>136</v>
      </c>
    </row>
    <row r="170" spans="11:11">
      <c r="K170" s="42" t="s">
        <v>137</v>
      </c>
    </row>
  </sheetData>
  <mergeCells count="56">
    <mergeCell ref="A74:B74"/>
    <mergeCell ref="A19:B19"/>
    <mergeCell ref="A3:B3"/>
    <mergeCell ref="A14:B14"/>
    <mergeCell ref="A16:B16"/>
    <mergeCell ref="A17:B17"/>
    <mergeCell ref="A18:B18"/>
    <mergeCell ref="A42:B42"/>
    <mergeCell ref="A20:B20"/>
    <mergeCell ref="A27:B27"/>
    <mergeCell ref="A28:B28"/>
    <mergeCell ref="A29:B29"/>
    <mergeCell ref="A30:B30"/>
    <mergeCell ref="A31:B31"/>
    <mergeCell ref="A32:B32"/>
    <mergeCell ref="A33:B33"/>
    <mergeCell ref="A41:B41"/>
    <mergeCell ref="A34:B34"/>
    <mergeCell ref="A52:B52"/>
    <mergeCell ref="A53:B53"/>
    <mergeCell ref="A69:B69"/>
    <mergeCell ref="B63:C63"/>
    <mergeCell ref="A71:B71"/>
    <mergeCell ref="A72:B72"/>
    <mergeCell ref="B64:C64"/>
    <mergeCell ref="B65:C65"/>
    <mergeCell ref="B66:C66"/>
    <mergeCell ref="A92:B92"/>
    <mergeCell ref="A79:B79"/>
    <mergeCell ref="A80:B80"/>
    <mergeCell ref="A81:B81"/>
    <mergeCell ref="A82:B82"/>
    <mergeCell ref="A83:B83"/>
    <mergeCell ref="A84:B84"/>
    <mergeCell ref="A85:B85"/>
    <mergeCell ref="A86:B86"/>
    <mergeCell ref="A90:B90"/>
    <mergeCell ref="A91:B91"/>
    <mergeCell ref="A88:B88"/>
    <mergeCell ref="A87:B87"/>
    <mergeCell ref="A125:B125"/>
    <mergeCell ref="A93:B93"/>
    <mergeCell ref="A94:B94"/>
    <mergeCell ref="A95:B95"/>
    <mergeCell ref="A96:B96"/>
    <mergeCell ref="A97:B97"/>
    <mergeCell ref="A98:B98"/>
    <mergeCell ref="A101:B101"/>
    <mergeCell ref="A122:B122"/>
    <mergeCell ref="A123:B123"/>
    <mergeCell ref="A124:B124"/>
    <mergeCell ref="A126:B126"/>
    <mergeCell ref="A127:B127"/>
    <mergeCell ref="A128:B128"/>
    <mergeCell ref="A132:B132"/>
    <mergeCell ref="A135:B135"/>
  </mergeCells>
  <hyperlinks>
    <hyperlink ref="B4" r:id="rId1" xr:uid="{813DEA52-1627-4791-80EF-6F62C44769B5}"/>
    <hyperlink ref="B10" r:id="rId2" xr:uid="{8F1049C5-0DF7-46F6-8A95-A5E5EA43995F}"/>
    <hyperlink ref="B12" r:id="rId3" xr:uid="{C870410D-74FF-4DFB-AE64-E5D68CC5ECBF}"/>
  </hyperlinks>
  <pageMargins left="0.7" right="0.7" top="0.75" bottom="0.75" header="0.3" footer="0.3"/>
  <pageSetup scale="65" orientation="portrait" horizontalDpi="1200" verticalDpi="1200" r:id="rId4"/>
  <ignoredErrors>
    <ignoredError sqref="A118:A119 A103 A111:A112 A115:A117 A1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C32E-4DD3-44EA-9832-61BDD4E6BB53}">
  <dimension ref="B1:D70"/>
  <sheetViews>
    <sheetView topLeftCell="A55" workbookViewId="0">
      <selection activeCell="B82" sqref="B82"/>
    </sheetView>
  </sheetViews>
  <sheetFormatPr defaultColWidth="8.85546875" defaultRowHeight="14.45"/>
  <cols>
    <col min="2" max="2" width="45.28515625" customWidth="1"/>
    <col min="3" max="3" width="42.140625" customWidth="1"/>
    <col min="4" max="4" width="18.140625" customWidth="1"/>
    <col min="5" max="5" width="15.85546875" customWidth="1"/>
  </cols>
  <sheetData>
    <row r="1" spans="2:3" ht="15" thickBot="1"/>
    <row r="2" spans="2:3">
      <c r="B2" s="26"/>
      <c r="C2" s="27"/>
    </row>
    <row r="3" spans="2:3">
      <c r="B3" s="28" t="s">
        <v>138</v>
      </c>
      <c r="C3" s="29" t="s">
        <v>139</v>
      </c>
    </row>
    <row r="4" spans="2:3" ht="29.1">
      <c r="B4" s="30" t="s">
        <v>140</v>
      </c>
      <c r="C4" s="31" t="s">
        <v>141</v>
      </c>
    </row>
    <row r="5" spans="2:3" ht="43.5">
      <c r="B5" s="30" t="s">
        <v>142</v>
      </c>
      <c r="C5" s="31" t="s">
        <v>143</v>
      </c>
    </row>
    <row r="6" spans="2:3" ht="29.1">
      <c r="B6" s="30" t="s">
        <v>144</v>
      </c>
      <c r="C6" s="32" t="s">
        <v>145</v>
      </c>
    </row>
    <row r="7" spans="2:3">
      <c r="B7" s="30" t="s">
        <v>146</v>
      </c>
      <c r="C7" s="32" t="s">
        <v>147</v>
      </c>
    </row>
    <row r="8" spans="2:3">
      <c r="B8" s="30" t="s">
        <v>148</v>
      </c>
      <c r="C8" s="32" t="s">
        <v>149</v>
      </c>
    </row>
    <row r="9" spans="2:3" ht="57.95">
      <c r="B9" s="30" t="s">
        <v>150</v>
      </c>
      <c r="C9" s="33"/>
    </row>
    <row r="10" spans="2:3" ht="29.1">
      <c r="B10" s="30" t="s">
        <v>151</v>
      </c>
      <c r="C10" s="34"/>
    </row>
    <row r="11" spans="2:3">
      <c r="B11" s="30" t="s">
        <v>152</v>
      </c>
      <c r="C11" s="34"/>
    </row>
    <row r="12" spans="2:3">
      <c r="B12" s="30" t="s">
        <v>153</v>
      </c>
      <c r="C12" s="34"/>
    </row>
    <row r="13" spans="2:3" ht="15" thickBot="1">
      <c r="B13" s="35" t="s">
        <v>154</v>
      </c>
      <c r="C13" s="36"/>
    </row>
    <row r="15" spans="2:3">
      <c r="B15" s="37" t="s">
        <v>155</v>
      </c>
    </row>
    <row r="16" spans="2:3">
      <c r="B16" s="38" t="s">
        <v>156</v>
      </c>
    </row>
    <row r="17" spans="2:4">
      <c r="B17" s="39" t="s">
        <v>157</v>
      </c>
    </row>
    <row r="18" spans="2:4" ht="14.45" customHeight="1">
      <c r="B18" s="39" t="s">
        <v>158</v>
      </c>
    </row>
    <row r="19" spans="2:4">
      <c r="B19" s="39" t="s">
        <v>159</v>
      </c>
    </row>
    <row r="20" spans="2:4">
      <c r="B20" s="40" t="s">
        <v>160</v>
      </c>
    </row>
    <row r="21" spans="2:4">
      <c r="B21" s="40" t="s">
        <v>161</v>
      </c>
    </row>
    <row r="22" spans="2:4">
      <c r="B22" s="40" t="s">
        <v>162</v>
      </c>
    </row>
    <row r="23" spans="2:4">
      <c r="B23" s="37" t="s">
        <v>163</v>
      </c>
    </row>
    <row r="24" spans="2:4" ht="48" customHeight="1">
      <c r="B24" s="108" t="s">
        <v>164</v>
      </c>
      <c r="C24" s="108"/>
      <c r="D24" s="108"/>
    </row>
    <row r="25" spans="2:4" ht="30.75" customHeight="1">
      <c r="B25" s="108" t="s">
        <v>165</v>
      </c>
      <c r="C25" s="108"/>
      <c r="D25" s="108"/>
    </row>
    <row r="26" spans="2:4">
      <c r="B26" s="38" t="s">
        <v>166</v>
      </c>
    </row>
    <row r="27" spans="2:4">
      <c r="B27" s="37" t="s">
        <v>167</v>
      </c>
    </row>
    <row r="28" spans="2:4">
      <c r="B28" s="38" t="s">
        <v>168</v>
      </c>
    </row>
    <row r="29" spans="2:4">
      <c r="B29" s="38" t="s">
        <v>169</v>
      </c>
    </row>
    <row r="30" spans="2:4">
      <c r="B30" s="38" t="s">
        <v>170</v>
      </c>
    </row>
    <row r="31" spans="2:4">
      <c r="B31" s="38" t="s">
        <v>171</v>
      </c>
    </row>
    <row r="32" spans="2:4">
      <c r="B32" s="37" t="s">
        <v>172</v>
      </c>
    </row>
    <row r="33" spans="2:4">
      <c r="B33" s="38" t="s">
        <v>173</v>
      </c>
    </row>
    <row r="34" spans="2:4" ht="30" customHeight="1">
      <c r="B34" s="108" t="s">
        <v>174</v>
      </c>
      <c r="C34" s="108"/>
      <c r="D34" s="108"/>
    </row>
    <row r="35" spans="2:4">
      <c r="B35" s="38" t="s">
        <v>175</v>
      </c>
    </row>
    <row r="36" spans="2:4" ht="30.75" customHeight="1">
      <c r="B36" s="108" t="s">
        <v>176</v>
      </c>
      <c r="C36" s="108"/>
      <c r="D36" s="108"/>
    </row>
    <row r="37" spans="2:4">
      <c r="B37" s="37" t="s">
        <v>177</v>
      </c>
    </row>
    <row r="38" spans="2:4">
      <c r="B38" s="38" t="s">
        <v>178</v>
      </c>
    </row>
    <row r="39" spans="2:4">
      <c r="B39" s="38" t="s">
        <v>179</v>
      </c>
    </row>
    <row r="40" spans="2:4">
      <c r="B40" s="111" t="s">
        <v>180</v>
      </c>
      <c r="C40" s="112"/>
      <c r="D40" s="112"/>
    </row>
    <row r="41" spans="2:4">
      <c r="B41" s="109" t="s">
        <v>181</v>
      </c>
      <c r="C41" s="110"/>
      <c r="D41" s="110"/>
    </row>
    <row r="42" spans="2:4">
      <c r="B42" s="38" t="s">
        <v>182</v>
      </c>
    </row>
    <row r="43" spans="2:4" ht="48" customHeight="1">
      <c r="B43" s="108" t="s">
        <v>183</v>
      </c>
      <c r="C43" s="108"/>
      <c r="D43" s="108"/>
    </row>
    <row r="44" spans="2:4" ht="31.5" customHeight="1">
      <c r="B44" s="108" t="s">
        <v>184</v>
      </c>
      <c r="C44" s="108"/>
      <c r="D44" s="108"/>
    </row>
    <row r="45" spans="2:4">
      <c r="B45" s="37" t="s">
        <v>185</v>
      </c>
    </row>
    <row r="46" spans="2:4">
      <c r="B46" s="38" t="s">
        <v>186</v>
      </c>
    </row>
    <row r="47" spans="2:4">
      <c r="B47" s="38" t="s">
        <v>187</v>
      </c>
    </row>
    <row r="48" spans="2:4">
      <c r="B48" s="38" t="s">
        <v>188</v>
      </c>
    </row>
    <row r="49" spans="2:4">
      <c r="B49" s="38" t="s">
        <v>189</v>
      </c>
    </row>
    <row r="50" spans="2:4">
      <c r="B50" s="37" t="s">
        <v>190</v>
      </c>
    </row>
    <row r="51" spans="2:4">
      <c r="B51" s="38" t="s">
        <v>191</v>
      </c>
    </row>
    <row r="52" spans="2:4">
      <c r="B52" s="38" t="s">
        <v>192</v>
      </c>
    </row>
    <row r="53" spans="2:4" ht="29.25" customHeight="1">
      <c r="B53" s="108" t="s">
        <v>193</v>
      </c>
      <c r="C53" s="108"/>
      <c r="D53" s="108"/>
    </row>
    <row r="54" spans="2:4" ht="32.25" customHeight="1">
      <c r="B54" s="108" t="s">
        <v>194</v>
      </c>
      <c r="C54" s="108"/>
      <c r="D54" s="108"/>
    </row>
    <row r="55" spans="2:4" ht="45" customHeight="1">
      <c r="B55" s="108" t="s">
        <v>195</v>
      </c>
      <c r="C55" s="108"/>
      <c r="D55" s="108"/>
    </row>
    <row r="56" spans="2:4" ht="30.75" customHeight="1">
      <c r="B56" s="108" t="s">
        <v>196</v>
      </c>
      <c r="C56" s="108"/>
      <c r="D56" s="108"/>
    </row>
    <row r="57" spans="2:4">
      <c r="B57" s="38" t="s">
        <v>197</v>
      </c>
    </row>
    <row r="58" spans="2:4">
      <c r="B58" s="38" t="s">
        <v>198</v>
      </c>
    </row>
    <row r="59" spans="2:4">
      <c r="B59" s="38" t="s">
        <v>199</v>
      </c>
    </row>
    <row r="60" spans="2:4" ht="32.25" customHeight="1">
      <c r="B60" s="108" t="s">
        <v>200</v>
      </c>
      <c r="C60" s="108"/>
      <c r="D60" s="108"/>
    </row>
    <row r="61" spans="2:4">
      <c r="B61" s="38" t="s">
        <v>201</v>
      </c>
    </row>
    <row r="62" spans="2:4">
      <c r="B62" s="38" t="s">
        <v>202</v>
      </c>
    </row>
    <row r="63" spans="2:4">
      <c r="B63" s="38" t="s">
        <v>203</v>
      </c>
    </row>
    <row r="64" spans="2:4">
      <c r="B64" s="37" t="s">
        <v>204</v>
      </c>
    </row>
    <row r="65" spans="2:2">
      <c r="B65" s="38" t="s">
        <v>205</v>
      </c>
    </row>
    <row r="66" spans="2:2">
      <c r="B66" s="39" t="s">
        <v>206</v>
      </c>
    </row>
    <row r="67" spans="2:2">
      <c r="B67" s="39" t="s">
        <v>207</v>
      </c>
    </row>
    <row r="68" spans="2:2">
      <c r="B68" s="39" t="s">
        <v>208</v>
      </c>
    </row>
    <row r="69" spans="2:2">
      <c r="B69" s="39" t="s">
        <v>209</v>
      </c>
    </row>
    <row r="70" spans="2:2">
      <c r="B70" s="38" t="s">
        <v>210</v>
      </c>
    </row>
  </sheetData>
  <mergeCells count="13">
    <mergeCell ref="B41:D41"/>
    <mergeCell ref="B24:D24"/>
    <mergeCell ref="B25:D25"/>
    <mergeCell ref="B34:D34"/>
    <mergeCell ref="B36:D36"/>
    <mergeCell ref="B40:D40"/>
    <mergeCell ref="B60:D60"/>
    <mergeCell ref="B43:D43"/>
    <mergeCell ref="B44:D44"/>
    <mergeCell ref="B53:D53"/>
    <mergeCell ref="B54:D54"/>
    <mergeCell ref="B55:D55"/>
    <mergeCell ref="B56:D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ECFF5-1427-482A-85E1-ECFD9E365AD1}">
  <dimension ref="A1:L52"/>
  <sheetViews>
    <sheetView topLeftCell="A32" workbookViewId="0">
      <selection activeCell="B54" sqref="B54"/>
    </sheetView>
  </sheetViews>
  <sheetFormatPr defaultRowHeight="14.45"/>
  <cols>
    <col min="2" max="5" width="21.42578125" customWidth="1"/>
    <col min="7" max="10" width="21.42578125" customWidth="1"/>
  </cols>
  <sheetData>
    <row r="1" spans="1:12" ht="15" thickBot="1"/>
    <row r="2" spans="1:12" ht="18.600000000000001">
      <c r="B2" s="119" t="s">
        <v>211</v>
      </c>
      <c r="C2" s="120"/>
      <c r="D2" s="120"/>
      <c r="E2" s="121"/>
      <c r="G2" s="119" t="s">
        <v>212</v>
      </c>
      <c r="H2" s="120"/>
      <c r="I2" s="120"/>
      <c r="J2" s="121"/>
    </row>
    <row r="3" spans="1:12" ht="18.95" thickBot="1">
      <c r="B3" s="122" t="s">
        <v>213</v>
      </c>
      <c r="C3" s="123"/>
      <c r="D3" s="123"/>
      <c r="E3" s="124"/>
      <c r="G3" s="122" t="s">
        <v>214</v>
      </c>
      <c r="H3" s="123"/>
      <c r="I3" s="123"/>
      <c r="J3" s="124"/>
    </row>
    <row r="4" spans="1:12" ht="46.5">
      <c r="B4" s="9" t="s">
        <v>215</v>
      </c>
      <c r="C4" s="10" t="s">
        <v>216</v>
      </c>
      <c r="D4" s="10" t="s">
        <v>217</v>
      </c>
      <c r="E4" s="11" t="s">
        <v>218</v>
      </c>
      <c r="G4" s="9" t="s">
        <v>219</v>
      </c>
      <c r="H4" s="11" t="s">
        <v>216</v>
      </c>
      <c r="I4" s="9" t="s">
        <v>220</v>
      </c>
      <c r="J4" s="11" t="s">
        <v>218</v>
      </c>
    </row>
    <row r="5" spans="1:12" ht="15">
      <c r="B5" s="12" t="s">
        <v>221</v>
      </c>
      <c r="C5" s="13" t="s">
        <v>222</v>
      </c>
      <c r="D5" s="13" t="s">
        <v>223</v>
      </c>
      <c r="E5" s="14" t="s">
        <v>222</v>
      </c>
      <c r="G5" s="12" t="s">
        <v>224</v>
      </c>
      <c r="H5" s="14" t="s">
        <v>222</v>
      </c>
      <c r="I5" s="12" t="s">
        <v>225</v>
      </c>
      <c r="J5" s="14" t="s">
        <v>222</v>
      </c>
      <c r="L5" s="15"/>
    </row>
    <row r="6" spans="1:12" ht="15">
      <c r="B6" s="16">
        <v>5400</v>
      </c>
      <c r="C6" s="17">
        <v>8.4000000000000005E-2</v>
      </c>
      <c r="D6" s="13">
        <v>630</v>
      </c>
      <c r="E6" s="18">
        <v>8.4000000000000005E-2</v>
      </c>
      <c r="G6" s="16">
        <f>5400/4</f>
        <v>1350</v>
      </c>
      <c r="H6" s="18">
        <f>8.4%/4</f>
        <v>2.1000000000000001E-2</v>
      </c>
      <c r="I6" s="12">
        <f>ROUND(630/4,0)</f>
        <v>158</v>
      </c>
      <c r="J6" s="18">
        <f>8.4%/4</f>
        <v>2.1000000000000001E-2</v>
      </c>
    </row>
    <row r="7" spans="1:12" ht="15">
      <c r="B7" s="16">
        <v>12000</v>
      </c>
      <c r="C7" s="17">
        <v>5.7000000000000002E-2</v>
      </c>
      <c r="D7" s="19">
        <v>1000</v>
      </c>
      <c r="E7" s="18">
        <v>6.7000000000000004E-2</v>
      </c>
      <c r="G7" s="16">
        <f>12000/4</f>
        <v>3000</v>
      </c>
      <c r="H7" s="18">
        <f>5.7%/4</f>
        <v>1.4250000000000001E-2</v>
      </c>
      <c r="I7" s="16">
        <f>1000/4</f>
        <v>250</v>
      </c>
      <c r="J7" s="18">
        <f>6.7%/4</f>
        <v>1.6750000000000001E-2</v>
      </c>
    </row>
    <row r="8" spans="1:12" ht="15">
      <c r="B8" s="16">
        <v>24000</v>
      </c>
      <c r="C8" s="17">
        <v>0.04</v>
      </c>
      <c r="D8" s="19">
        <v>2000</v>
      </c>
      <c r="E8" s="18">
        <v>4.7E-2</v>
      </c>
      <c r="G8" s="16">
        <f>24000/4</f>
        <v>6000</v>
      </c>
      <c r="H8" s="18">
        <f>4%/4</f>
        <v>0.01</v>
      </c>
      <c r="I8" s="16">
        <f>2000/4</f>
        <v>500</v>
      </c>
      <c r="J8" s="18">
        <f>4.7%/4</f>
        <v>1.175E-2</v>
      </c>
    </row>
    <row r="9" spans="1:12" ht="15">
      <c r="B9" s="16">
        <v>48000</v>
      </c>
      <c r="C9" s="17">
        <v>2.9000000000000001E-2</v>
      </c>
      <c r="D9" s="19">
        <v>4000</v>
      </c>
      <c r="E9" s="18">
        <v>3.4000000000000002E-2</v>
      </c>
      <c r="G9" s="16">
        <f>48000/4</f>
        <v>12000</v>
      </c>
      <c r="H9" s="18">
        <f>2.9%/4</f>
        <v>7.2499999999999995E-3</v>
      </c>
      <c r="I9" s="16">
        <f>4000/4</f>
        <v>1000</v>
      </c>
      <c r="J9" s="18">
        <f>3.4%/4</f>
        <v>8.5000000000000006E-3</v>
      </c>
    </row>
    <row r="10" spans="1:12" ht="15">
      <c r="B10" s="16">
        <v>96000</v>
      </c>
      <c r="C10" s="17">
        <v>0.02</v>
      </c>
      <c r="D10" s="19">
        <v>8000</v>
      </c>
      <c r="E10" s="18">
        <v>2.4E-2</v>
      </c>
      <c r="G10" s="16">
        <f>96000/4</f>
        <v>24000</v>
      </c>
      <c r="H10" s="18">
        <f>2%/4</f>
        <v>5.0000000000000001E-3</v>
      </c>
      <c r="I10" s="16">
        <f>8000/4</f>
        <v>2000</v>
      </c>
      <c r="J10" s="18">
        <f>2.4%/4</f>
        <v>6.0000000000000001E-3</v>
      </c>
    </row>
    <row r="11" spans="1:12" ht="15">
      <c r="B11" s="16">
        <v>192000</v>
      </c>
      <c r="C11" s="17">
        <v>1.4999999999999999E-2</v>
      </c>
      <c r="D11" s="19">
        <v>16000</v>
      </c>
      <c r="E11" s="18">
        <v>1.7000000000000001E-2</v>
      </c>
      <c r="G11" s="16">
        <f>192000/4</f>
        <v>48000</v>
      </c>
      <c r="H11" s="18">
        <f>1.5%/4</f>
        <v>3.7499999999999999E-3</v>
      </c>
      <c r="I11" s="16">
        <f>16000/4</f>
        <v>4000</v>
      </c>
      <c r="J11" s="18">
        <f>1.7%/4</f>
        <v>4.2500000000000003E-3</v>
      </c>
    </row>
    <row r="12" spans="1:12" ht="15">
      <c r="B12" s="16">
        <v>380000</v>
      </c>
      <c r="C12" s="17">
        <v>0.01</v>
      </c>
      <c r="D12" s="19">
        <v>32000</v>
      </c>
      <c r="E12" s="18">
        <v>1.2E-2</v>
      </c>
      <c r="G12" s="16">
        <f>380000/4</f>
        <v>95000</v>
      </c>
      <c r="H12" s="18">
        <f>1%/4</f>
        <v>2.5000000000000001E-3</v>
      </c>
      <c r="I12" s="16">
        <f>32000/4</f>
        <v>8000</v>
      </c>
      <c r="J12" s="18">
        <f>1.2%/4</f>
        <v>3.0000000000000001E-3</v>
      </c>
    </row>
    <row r="13" spans="1:12" ht="15">
      <c r="B13" s="12" t="s">
        <v>226</v>
      </c>
      <c r="C13" s="13" t="s">
        <v>227</v>
      </c>
      <c r="D13" s="19">
        <v>45000</v>
      </c>
      <c r="E13" s="18">
        <v>0.01</v>
      </c>
      <c r="G13" s="12" t="s">
        <v>228</v>
      </c>
      <c r="H13" s="14" t="s">
        <v>227</v>
      </c>
      <c r="I13" s="16">
        <f>45000/4</f>
        <v>11250</v>
      </c>
      <c r="J13" s="18">
        <f>1%/4</f>
        <v>2.5000000000000001E-3</v>
      </c>
    </row>
    <row r="14" spans="1:12" ht="15.6" thickBot="1">
      <c r="B14" s="125" t="s">
        <v>229</v>
      </c>
      <c r="C14" s="126"/>
      <c r="D14" s="126" t="s">
        <v>230</v>
      </c>
      <c r="E14" s="127"/>
      <c r="G14" s="125" t="s">
        <v>231</v>
      </c>
      <c r="H14" s="127"/>
      <c r="I14" s="125" t="s">
        <v>232</v>
      </c>
      <c r="J14" s="127"/>
    </row>
    <row r="15" spans="1:12">
      <c r="B15" s="114"/>
      <c r="C15" s="114"/>
      <c r="D15" s="114"/>
      <c r="E15" s="114"/>
    </row>
    <row r="16" spans="1:12">
      <c r="A16" s="20" t="s">
        <v>233</v>
      </c>
      <c r="B16" t="s">
        <v>234</v>
      </c>
    </row>
    <row r="17" spans="1:10">
      <c r="A17" s="20"/>
    </row>
    <row r="18" spans="1:10" ht="79.5" customHeight="1">
      <c r="B18" s="115" t="s">
        <v>235</v>
      </c>
      <c r="C18" s="115"/>
      <c r="D18" s="115"/>
      <c r="E18" s="115"/>
      <c r="G18" s="116" t="s">
        <v>236</v>
      </c>
      <c r="H18" s="116"/>
      <c r="I18" s="116"/>
      <c r="J18" s="116"/>
    </row>
    <row r="19" spans="1:10">
      <c r="B19" s="2"/>
      <c r="C19" s="2"/>
      <c r="D19" s="2"/>
      <c r="E19" s="2"/>
    </row>
    <row r="20" spans="1:10" ht="60" customHeight="1">
      <c r="B20" s="115" t="s">
        <v>237</v>
      </c>
      <c r="C20" s="115"/>
      <c r="D20" s="115"/>
      <c r="E20" s="115"/>
    </row>
    <row r="21" spans="1:10" ht="47.25" customHeight="1">
      <c r="B21" s="115" t="s">
        <v>238</v>
      </c>
      <c r="C21" s="115"/>
      <c r="D21" s="115"/>
      <c r="E21" s="115"/>
    </row>
    <row r="22" spans="1:10">
      <c r="B22" s="21"/>
      <c r="C22" s="22"/>
      <c r="D22" s="22"/>
      <c r="E22" s="22"/>
    </row>
    <row r="23" spans="1:10">
      <c r="B23" t="s">
        <v>239</v>
      </c>
    </row>
    <row r="24" spans="1:10">
      <c r="B24" s="101" t="s">
        <v>240</v>
      </c>
      <c r="C24" s="101"/>
      <c r="D24" s="101"/>
      <c r="E24" s="101"/>
    </row>
    <row r="25" spans="1:10">
      <c r="B25" s="117" t="s">
        <v>241</v>
      </c>
      <c r="C25" s="117"/>
      <c r="D25" s="117"/>
      <c r="E25" s="117"/>
    </row>
    <row r="26" spans="1:10">
      <c r="B26" s="3"/>
      <c r="C26" s="3"/>
      <c r="D26" s="3"/>
      <c r="E26" s="3"/>
    </row>
    <row r="27" spans="1:10">
      <c r="B27" s="101" t="s">
        <v>242</v>
      </c>
      <c r="C27" s="101"/>
      <c r="D27" s="101"/>
      <c r="E27" s="101"/>
    </row>
    <row r="28" spans="1:10" ht="30" customHeight="1">
      <c r="B28" s="101" t="s">
        <v>243</v>
      </c>
      <c r="C28" s="101"/>
      <c r="D28" s="101"/>
      <c r="E28" s="101"/>
    </row>
    <row r="29" spans="1:10" ht="34.5" customHeight="1">
      <c r="B29" s="101" t="s">
        <v>244</v>
      </c>
      <c r="C29" s="101"/>
      <c r="D29" s="101"/>
      <c r="E29" s="101"/>
    </row>
    <row r="30" spans="1:10" ht="38.25" customHeight="1">
      <c r="B30" s="101" t="s">
        <v>245</v>
      </c>
      <c r="C30" s="101"/>
      <c r="D30" s="101"/>
      <c r="E30" s="101"/>
    </row>
    <row r="31" spans="1:10" ht="27.75" customHeight="1">
      <c r="B31" s="118" t="s">
        <v>246</v>
      </c>
      <c r="C31" s="118"/>
      <c r="D31" s="118"/>
      <c r="E31" s="118"/>
    </row>
    <row r="33" spans="1:6">
      <c r="B33" s="1" t="s">
        <v>247</v>
      </c>
    </row>
    <row r="35" spans="1:6" ht="46.5" customHeight="1">
      <c r="B35" s="115" t="s">
        <v>248</v>
      </c>
      <c r="C35" s="115"/>
      <c r="D35" s="115"/>
      <c r="E35" s="115"/>
    </row>
    <row r="36" spans="1:6">
      <c r="B36" s="21"/>
      <c r="C36" s="22"/>
      <c r="D36" s="22"/>
      <c r="E36" s="22"/>
    </row>
    <row r="37" spans="1:6">
      <c r="B37" s="101" t="s">
        <v>249</v>
      </c>
      <c r="C37" s="101"/>
      <c r="D37" s="101"/>
      <c r="E37" s="101"/>
    </row>
    <row r="38" spans="1:6">
      <c r="B38" s="101" t="s">
        <v>250</v>
      </c>
      <c r="C38" s="101"/>
      <c r="D38" s="101"/>
      <c r="E38" s="101"/>
    </row>
    <row r="39" spans="1:6">
      <c r="B39" s="101" t="s">
        <v>251</v>
      </c>
      <c r="C39" s="101"/>
      <c r="D39" s="101"/>
      <c r="E39" s="101"/>
    </row>
    <row r="40" spans="1:6">
      <c r="B40" s="101" t="s">
        <v>252</v>
      </c>
      <c r="C40" s="101"/>
      <c r="D40" s="101"/>
      <c r="E40" s="101"/>
    </row>
    <row r="41" spans="1:6">
      <c r="B41" s="101" t="s">
        <v>253</v>
      </c>
      <c r="C41" s="101"/>
      <c r="D41" s="101"/>
      <c r="E41" s="101"/>
    </row>
    <row r="42" spans="1:6">
      <c r="B42" s="23"/>
      <c r="C42" s="23"/>
      <c r="D42" s="23"/>
      <c r="E42" s="23"/>
    </row>
    <row r="43" spans="1:6">
      <c r="B43" s="23"/>
      <c r="C43" s="23"/>
      <c r="D43" s="23"/>
      <c r="E43" s="23"/>
    </row>
    <row r="45" spans="1:6">
      <c r="A45" s="24"/>
      <c r="B45" s="24" t="s">
        <v>254</v>
      </c>
      <c r="C45" s="24"/>
      <c r="D45" s="24"/>
      <c r="E45" s="24"/>
      <c r="F45" s="24"/>
    </row>
    <row r="46" spans="1:6">
      <c r="B46" s="113" t="s">
        <v>255</v>
      </c>
      <c r="C46" s="113"/>
      <c r="D46" s="113"/>
      <c r="E46" s="113"/>
    </row>
    <row r="47" spans="1:6">
      <c r="B47" s="25"/>
      <c r="C47" s="25"/>
      <c r="D47" s="25"/>
      <c r="E47" s="25"/>
    </row>
    <row r="48" spans="1:6">
      <c r="B48" s="25"/>
      <c r="C48" s="25"/>
      <c r="D48" s="25"/>
      <c r="E48" s="25"/>
    </row>
    <row r="49" spans="2:5">
      <c r="B49" s="25"/>
      <c r="C49" s="25"/>
      <c r="D49" s="25"/>
      <c r="E49" s="25"/>
    </row>
    <row r="50" spans="2:5">
      <c r="B50" s="25"/>
      <c r="C50" s="25"/>
      <c r="D50" s="25"/>
      <c r="E50" s="25"/>
    </row>
    <row r="51" spans="2:5">
      <c r="B51" s="25"/>
      <c r="C51" s="25"/>
      <c r="D51" s="25"/>
      <c r="E51" s="25"/>
    </row>
    <row r="52" spans="2:5">
      <c r="B52" s="25"/>
      <c r="C52" s="25"/>
      <c r="D52" s="25"/>
      <c r="E52" s="25"/>
    </row>
  </sheetData>
  <mergeCells count="27">
    <mergeCell ref="B2:E2"/>
    <mergeCell ref="G2:J2"/>
    <mergeCell ref="B3:E3"/>
    <mergeCell ref="G3:J3"/>
    <mergeCell ref="B14:C14"/>
    <mergeCell ref="D14:E14"/>
    <mergeCell ref="G14:H14"/>
    <mergeCell ref="I14:J14"/>
    <mergeCell ref="B37:E37"/>
    <mergeCell ref="B15:E15"/>
    <mergeCell ref="B18:E18"/>
    <mergeCell ref="G18:J18"/>
    <mergeCell ref="B20:E20"/>
    <mergeCell ref="B21:E21"/>
    <mergeCell ref="B24:E24"/>
    <mergeCell ref="B25:E25"/>
    <mergeCell ref="B29:E29"/>
    <mergeCell ref="B30:E30"/>
    <mergeCell ref="B31:E31"/>
    <mergeCell ref="B35:E35"/>
    <mergeCell ref="B28:E28"/>
    <mergeCell ref="B27:E27"/>
    <mergeCell ref="B38:E38"/>
    <mergeCell ref="B39:E39"/>
    <mergeCell ref="B40:E40"/>
    <mergeCell ref="B41:E41"/>
    <mergeCell ref="B46:E4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41FA9-E1E7-48C9-86BB-2141710474D1}">
  <dimension ref="A2:A30"/>
  <sheetViews>
    <sheetView topLeftCell="E3" workbookViewId="0">
      <selection activeCell="E3" sqref="E3"/>
    </sheetView>
  </sheetViews>
  <sheetFormatPr defaultColWidth="9.140625" defaultRowHeight="14.45"/>
  <cols>
    <col min="1" max="1" width="113.140625" customWidth="1"/>
  </cols>
  <sheetData>
    <row r="2" spans="1:1">
      <c r="A2" s="1" t="s">
        <v>256</v>
      </c>
    </row>
    <row r="3" spans="1:1" ht="126" customHeight="1">
      <c r="A3" s="2" t="s">
        <v>257</v>
      </c>
    </row>
    <row r="4" spans="1:1" ht="18" customHeight="1">
      <c r="A4" s="3" t="s">
        <v>258</v>
      </c>
    </row>
    <row r="5" spans="1:1" ht="15">
      <c r="A5" s="4" t="s">
        <v>259</v>
      </c>
    </row>
    <row r="6" spans="1:1" ht="30.75">
      <c r="A6" s="72" t="s">
        <v>260</v>
      </c>
    </row>
    <row r="7" spans="1:1">
      <c r="A7" s="4" t="s">
        <v>261</v>
      </c>
    </row>
    <row r="8" spans="1:1" ht="15">
      <c r="A8" s="128" t="s">
        <v>262</v>
      </c>
    </row>
    <row r="9" spans="1:1" ht="15">
      <c r="A9" s="4" t="s">
        <v>263</v>
      </c>
    </row>
    <row r="10" spans="1:1">
      <c r="A10" s="4" t="s">
        <v>264</v>
      </c>
    </row>
    <row r="11" spans="1:1">
      <c r="A11" s="4" t="s">
        <v>265</v>
      </c>
    </row>
    <row r="12" spans="1:1">
      <c r="A12" s="4" t="s">
        <v>266</v>
      </c>
    </row>
    <row r="13" spans="1:1">
      <c r="A13" s="5" t="s">
        <v>267</v>
      </c>
    </row>
    <row r="14" spans="1:1">
      <c r="A14" s="5" t="s">
        <v>268</v>
      </c>
    </row>
    <row r="15" spans="1:1" ht="15">
      <c r="A15" s="5" t="s">
        <v>269</v>
      </c>
    </row>
    <row r="16" spans="1:1">
      <c r="A16" s="5" t="s">
        <v>270</v>
      </c>
    </row>
    <row r="17" spans="1:1">
      <c r="A17" s="6" t="s">
        <v>271</v>
      </c>
    </row>
    <row r="18" spans="1:1">
      <c r="A18" s="7" t="s">
        <v>272</v>
      </c>
    </row>
    <row r="19" spans="1:1" ht="45.75">
      <c r="A19" s="2" t="s">
        <v>273</v>
      </c>
    </row>
    <row r="20" spans="1:1">
      <c r="A20" s="2"/>
    </row>
    <row r="21" spans="1:1" ht="45.75">
      <c r="A21" s="2" t="s">
        <v>274</v>
      </c>
    </row>
    <row r="22" spans="1:1">
      <c r="A22" s="2"/>
    </row>
    <row r="23" spans="1:1" ht="60.75">
      <c r="A23" s="2" t="s">
        <v>275</v>
      </c>
    </row>
    <row r="24" spans="1:1">
      <c r="A24" s="2"/>
    </row>
    <row r="25" spans="1:1" ht="43.5">
      <c r="A25" s="2" t="s">
        <v>276</v>
      </c>
    </row>
    <row r="26" spans="1:1">
      <c r="A26" s="2"/>
    </row>
    <row r="27" spans="1:1">
      <c r="A27" s="8" t="s">
        <v>277</v>
      </c>
    </row>
    <row r="28" spans="1:1" ht="57.95">
      <c r="A28" s="2" t="s">
        <v>278</v>
      </c>
    </row>
    <row r="29" spans="1:1" ht="15"/>
    <row r="30" spans="1:1" 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5A4ED-78BC-48C0-98DB-0C89CCB79DF6}">
  <dimension ref="A1"/>
  <sheetViews>
    <sheetView tabSelected="1"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8" ma:contentTypeDescription="Create a new document." ma:contentTypeScope="" ma:versionID="31ba8e9cfd587f7d083fb6ee495acf21">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2d991a62cadc8f8e67563aede5be0a72"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8742DC-62A0-4E73-9B50-7392B126AF1D}"/>
</file>

<file path=customXml/itemProps2.xml><?xml version="1.0" encoding="utf-8"?>
<ds:datastoreItem xmlns:ds="http://schemas.openxmlformats.org/officeDocument/2006/customXml" ds:itemID="{1DFF0662-6FC7-45DA-B300-2AE17B9837FA}"/>
</file>

<file path=customXml/itemProps3.xml><?xml version="1.0" encoding="utf-8"?>
<ds:datastoreItem xmlns:ds="http://schemas.openxmlformats.org/officeDocument/2006/customXml" ds:itemID="{92352950-25D3-4CB4-B897-0AD055036E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Mason, Mary</dc:creator>
  <cp:keywords/>
  <dc:description/>
  <cp:lastModifiedBy>Young, Cathy</cp:lastModifiedBy>
  <cp:revision/>
  <dcterms:created xsi:type="dcterms:W3CDTF">2022-01-07T20:14:48Z</dcterms:created>
  <dcterms:modified xsi:type="dcterms:W3CDTF">2024-11-15T18:37:53Z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MediaServiceImageTags">
    <vt:lpwstr/>
  </property>
</Properties>
</file>