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ahcccs.sharepoint.com/sites/DHCMFINRI/Shared Documents/FIN/Reporting Guide/CYE 27/MLR Enhancements/"/>
    </mc:Choice>
  </mc:AlternateContent>
  <xr:revisionPtr revIDLastSave="143" documentId="8_{82ADBE54-AD53-4628-ABE4-46C1A7DAC2FA}" xr6:coauthVersionLast="47" xr6:coauthVersionMax="47" xr10:uidLastSave="{D8B816A1-FB69-4EE7-AE9C-12183C97E34F}"/>
  <bookViews>
    <workbookView xWindow="12945" yWindow="-16410" windowWidth="29040" windowHeight="15720" activeTab="1" xr2:uid="{7F07A470-8367-4709-B113-6CECCF15FC29}"/>
  </bookViews>
  <sheets>
    <sheet name="MCO Instructions" sheetId="23" r:id="rId1"/>
    <sheet name="MCO and Report Information" sheetId="24" r:id="rId2"/>
    <sheet name="MLR H-1" sheetId="27" r:id="rId3"/>
    <sheet name="MLR Proof H-2" sheetId="28" r:id="rId4"/>
    <sheet name="MLR AOE H-3" sheetId="5" r:id="rId5"/>
    <sheet name="Credibility Adj." sheetId="26"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A">#REF!</definedName>
    <definedName name="\B">#REF!</definedName>
    <definedName name="\C">#REF!</definedName>
    <definedName name="\D">#REF!</definedName>
    <definedName name="\P">#REF!</definedName>
    <definedName name="__123Graph_A" hidden="1">[1]General!$AC$35:$AO$35</definedName>
    <definedName name="__123Graph_AAUTHS" hidden="1">[1]General!$AC$57:$AC$65</definedName>
    <definedName name="__123Graph_AIPIBNR" hidden="1">[1]General!$AF$49:$AO$49</definedName>
    <definedName name="__123Graph_ATOTAL" hidden="1">[1]General!$AC$10:$AO$10</definedName>
    <definedName name="__123Graph_ATYPEA" hidden="1">[1]General!$AC$10:$AO$10</definedName>
    <definedName name="__123Graph_ATYPED" hidden="1">[1]General!$AC$15:$AO$15</definedName>
    <definedName name="__123Graph_ATYPEE" hidden="1">[1]General!$AC$20:$AO$20</definedName>
    <definedName name="__123Graph_ATYPEI" hidden="1">[1]General!$AC$25:$AO$25</definedName>
    <definedName name="__123Graph_ATYPEM" hidden="1">[1]General!$AC$30:$AO$30</definedName>
    <definedName name="__123Graph_ATYPEP" hidden="1">[1]General!$AC$35:$AO$35</definedName>
    <definedName name="__123Graph_ATYPER" hidden="1">[1]General!$AC$40:$AO$40</definedName>
    <definedName name="__123Graph_ATYPESUM" hidden="1">[1]General!$AC$45:$AO$45</definedName>
    <definedName name="__123Graph_B" hidden="1">[1]General!$AC$14:$AO$14</definedName>
    <definedName name="__123Graph_BAUTHS" hidden="1">[1]General!$AE$57:$AE$65</definedName>
    <definedName name="__123Graph_BTOTAL" hidden="1">[1]General!$AC$15:$AO$15</definedName>
    <definedName name="__123Graph_BTYPED" hidden="1">[1]General!$AC$14:$AO$14</definedName>
    <definedName name="__123Graph_BTYPEE" hidden="1">[1]General!$AC$14:$AO$14</definedName>
    <definedName name="__123Graph_BTYPEI" hidden="1">[1]General!$AC$14:$AO$14</definedName>
    <definedName name="__123Graph_BTYPEM" hidden="1">[1]General!$AC$14:$AO$14</definedName>
    <definedName name="__123Graph_BTYPEP" hidden="1">[1]General!$AC$14:$AO$14</definedName>
    <definedName name="__123Graph_BTYPER" hidden="1">[1]General!$AC$14:$AO$14</definedName>
    <definedName name="__123Graph_BTYPESUM" hidden="1">[1]General!$AC$14:$AO$14</definedName>
    <definedName name="__123Graph_CAUTHS" hidden="1">[1]General!$AF$57:$AF$65</definedName>
    <definedName name="__123Graph_CTOTAL" hidden="1">[1]General!$AC$20:$AO$20</definedName>
    <definedName name="__123Graph_DAUTHS" hidden="1">[1]General!$AG$57:$AG$65</definedName>
    <definedName name="__123Graph_DIPIBNR" hidden="1">[1]General!$AF$51:$AO$51</definedName>
    <definedName name="__123Graph_DTOTAL" hidden="1">[1]General!$AC$25:$AO$25</definedName>
    <definedName name="__123Graph_EAUTHS" hidden="1">[1]General!$AH$57:$AH$65</definedName>
    <definedName name="__123Graph_ETOTAL" hidden="1">[1]General!$AC$35:$AO$35</definedName>
    <definedName name="__123Graph_FAUTHS" hidden="1">[1]General!$AI$57:$AI$65</definedName>
    <definedName name="__123Graph_FTOTAL" hidden="1">[1]General!$AC$40:$AO$40</definedName>
    <definedName name="__123Graph_LBL_A" hidden="1">[1]General!$AC$35:$AO$35</definedName>
    <definedName name="__123Graph_LBL_AIPIBNR" hidden="1">[1]General!$AF$49:$AO$49</definedName>
    <definedName name="__123Graph_LBL_ATYPEA" hidden="1">[1]General!$AC$10:$AO$10</definedName>
    <definedName name="__123Graph_LBL_ATYPED" hidden="1">[1]General!$AC$15:$AO$15</definedName>
    <definedName name="__123Graph_LBL_ATYPEE" hidden="1">[1]General!$AC$20:$AO$20</definedName>
    <definedName name="__123Graph_LBL_ATYPEI" hidden="1">[1]General!$AC$25:$AO$25</definedName>
    <definedName name="__123Graph_LBL_ATYPEM" hidden="1">[1]General!$AC$30:$AO$30</definedName>
    <definedName name="__123Graph_LBL_ATYPEP" hidden="1">[1]General!$AC$35:$AO$35</definedName>
    <definedName name="__123Graph_LBL_ATYPER" hidden="1">[1]General!$AC$40:$AO$40</definedName>
    <definedName name="__123Graph_LBL_ATYPESUM" hidden="1">[1]General!$AC$45:$AO$45</definedName>
    <definedName name="__123Graph_LBL_B" hidden="1">[1]General!$AC$15:$AO$15</definedName>
    <definedName name="__123Graph_LBL_BTYPED" hidden="1">[1]General!$AC$15:$AO$15</definedName>
    <definedName name="__123Graph_LBL_BTYPEE" hidden="1">[1]General!$AC$15:$AO$15</definedName>
    <definedName name="__123Graph_LBL_BTYPEI" hidden="1">[1]General!$AC$15:$AO$15</definedName>
    <definedName name="__123Graph_LBL_BTYPEM" hidden="1">[1]General!$AC$15:$AO$15</definedName>
    <definedName name="__123Graph_LBL_BTYPEP" hidden="1">[1]General!$AC$15:$AO$15</definedName>
    <definedName name="__123Graph_LBL_BTYPER" hidden="1">[1]General!$AC$15:$AO$15</definedName>
    <definedName name="__123Graph_LBL_BTYPESUM" hidden="1">[1]General!$AC$15:$AO$15</definedName>
    <definedName name="__123Graph_LBL_DIPIBNR" hidden="1">[1]General!$AF$51:$AO$51</definedName>
    <definedName name="__123Graph_XAUTHS" hidden="1">[1]General!$AA$57:$AA$65</definedName>
    <definedName name="__123Graph_XIPIBNR" hidden="1">[1]General!$AF$5:$AO$5</definedName>
    <definedName name="__123Graph_XTOTAL" hidden="1">[1]General!$AC$6:$AO$6</definedName>
    <definedName name="_Fill" hidden="1">[2]TotalClaimsLag!#REF!</definedName>
    <definedName name="_nov97">#REF!</definedName>
    <definedName name="ACCRUAL">'[3]INV RCVD PRIOR MNTH PAID CURR'!#REF!</definedName>
    <definedName name="acct">#REF!</definedName>
    <definedName name="ACCT1">'[3]INVOICES RECEIVED'!#REF!</definedName>
    <definedName name="AcctMap">[4]AcctMap!$A:$C</definedName>
    <definedName name="ACCTPARTC">#REF!</definedName>
    <definedName name="ACT">#REF!</definedName>
    <definedName name="AMT">#REF!</definedName>
    <definedName name="bsdata">#REF!</definedName>
    <definedName name="bsdatatest">#REF!</definedName>
    <definedName name="CaidBase">[5]BaseMedicaid!$A$10:$F$58</definedName>
    <definedName name="CHKRUNMEDEXPBYGLACCT">#REF!</definedName>
    <definedName name="CurrQtr_Date">'[6]6.1.0 Audit Report '!$I$4</definedName>
    <definedName name="Data">#REF!</definedName>
    <definedName name="Date">[4]ControlPanel!$F$6</definedName>
    <definedName name="Dates">OFFSET([7]Summary!$H$2:$AE$2,0,#REF!)</definedName>
    <definedName name="DDIRECT">#REF!</definedName>
    <definedName name="DEC">#REF!</definedName>
    <definedName name="DeptMap">[4]DeptMap!$A:$C</definedName>
    <definedName name="DIRECTACCT">#REF!</definedName>
    <definedName name="discharge">[8]Discharges!$B$7:$J$70</definedName>
    <definedName name="DPREM">#REF!</definedName>
    <definedName name="DPREMACCT">#REF!</definedName>
    <definedName name="DREINS">#REF!</definedName>
    <definedName name="DREINSACCT">#REF!</definedName>
    <definedName name="ELSE">#REF!</definedName>
    <definedName name="EXPACCRUALAMT">'[3]INV RCVD PRIOR MNTH PAID CURR'!#REF!</definedName>
    <definedName name="EXPFORPAID1">'[3]INVOICES RECEIVED'!#REF!</definedName>
    <definedName name="FindCounty">[5]BaseMedicaid!$M$4:$Q$103</definedName>
    <definedName name="fs" localSheetId="4" hidden="1">{#N/A,#N/A,FALSE,"BAL SHT";#N/A,#N/A,FALSE,"INCOME STMT";#N/A,#N/A,FALSE,"UTILIZATION";#N/A,#N/A,FALSE,"RATE CODE"}</definedName>
    <definedName name="fs" hidden="1">{#N/A,#N/A,FALSE,"BAL SHT";#N/A,#N/A,FALSE,"INCOME STMT";#N/A,#N/A,FALSE,"UTILIZATION";#N/A,#N/A,FALSE,"RATE CODE"}</definedName>
    <definedName name="gltb">'[9]gl_phy Table'!$B$3:$F$402</definedName>
    <definedName name="ibnr" localSheetId="4" hidden="1">{#N/A,#N/A,FALSE,"BAL SHT";#N/A,#N/A,FALSE,"INCOME STMT";#N/A,#N/A,FALSE,"UTILIZATION";#N/A,#N/A,FALSE,"RATE CODE"}</definedName>
    <definedName name="ibnr" hidden="1">{#N/A,#N/A,FALSE,"BAL SHT";#N/A,#N/A,FALSE,"INCOME STMT";#N/A,#N/A,FALSE,"UTILIZATION";#N/A,#N/A,FALSE,"RATE CODE"}</definedName>
    <definedName name="ibnr1" localSheetId="4" hidden="1">{#N/A,#N/A,FALSE,"BAL SHT";#N/A,#N/A,FALSE,"INCOME STMT";#N/A,#N/A,FALSE,"UTILIZATION";#N/A,#N/A,FALSE,"RATE CODE"}</definedName>
    <definedName name="ibnr1" hidden="1">{#N/A,#N/A,FALSE,"BAL SHT";#N/A,#N/A,FALSE,"INCOME STMT";#N/A,#N/A,FALSE,"UTILIZATION";#N/A,#N/A,FALSE,"RATE CODE"}</definedName>
    <definedName name="ibnranalysis" localSheetId="4" hidden="1">{#N/A,#N/A,FALSE,"BAL SHT";#N/A,#N/A,FALSE,"INCOME STMT";#N/A,#N/A,FALSE,"UTILIZATION";#N/A,#N/A,FALSE,"RATE CODE"}</definedName>
    <definedName name="ibnranalysis" hidden="1">{#N/A,#N/A,FALSE,"BAL SHT";#N/A,#N/A,FALSE,"INCOME STMT";#N/A,#N/A,FALSE,"UTILIZATION";#N/A,#N/A,FALSE,"RATE CODE"}</definedName>
    <definedName name="IBNRI" localSheetId="4" hidden="1">{#N/A,#N/A,FALSE,"BAL SHT";#N/A,#N/A,FALSE,"INCOME STMT";#N/A,#N/A,FALSE,"UTILIZATION";#N/A,#N/A,FALSE,"RATE CODE"}</definedName>
    <definedName name="IBNRI" hidden="1">{#N/A,#N/A,FALSE,"BAL SHT";#N/A,#N/A,FALSE,"INCOME STMT";#N/A,#N/A,FALSE,"UTILIZATION";#N/A,#N/A,FALSE,"RATE CODE"}</definedName>
    <definedName name="IP_ALOS">OFFSET([10]!Dates,44,0)</definedName>
    <definedName name="JUNE">#REF!</definedName>
    <definedName name="LAG_TRIANGLE">#REF!</definedName>
    <definedName name="LastCell">#REF!</definedName>
    <definedName name="LISACCT">#REF!</definedName>
    <definedName name="LISAMT">#REF!</definedName>
    <definedName name="MACROS">#REF!</definedName>
    <definedName name="MAR">#REF!</definedName>
    <definedName name="NEWAMT">#REF!</definedName>
    <definedName name="NEWAMT1">#REF!</definedName>
    <definedName name="NEWAMT2">'[3]INVOICES RECEIVED'!#REF!</definedName>
    <definedName name="PartC">#REF!</definedName>
    <definedName name="phytbl">'[9]gl_phy Table'!$A$406:$B$516</definedName>
    <definedName name="qtr">'[9]gl_phy Table'!$A$522:$B$583</definedName>
    <definedName name="REBATE">#REF!</definedName>
    <definedName name="Rpt11A_Q1_Apache">'[11]RPT 11A_old'!$A$4:$G$46,'[11]RPT 11A_old'!$A$50:$G$92,'[11]RPT 11A_old'!$A$96:$G$138</definedName>
    <definedName name="Rpt11A_Q1_Coconino">'[11]RPT 11A_old'!$I$4:$O$46,'[11]RPT 11A_old'!$I$50:$O$92,'[11]RPT 11A_old'!$I$96:$O$138</definedName>
    <definedName name="Rpt11A_Q1_LaPaz">'[11]RPT 11A_old'!$Q$4:$W$46,'[11]RPT 11A_old'!$Q$50:$W$92,'[11]RPT 11A_old'!$Q$96:$W$138</definedName>
    <definedName name="Rpt11A_Q1_Maricopa">'[11]RPT 11A_old'!$Y$4:$AE$46,'[11]RPT 11A_old'!$Y$50:$AE$92,'[11]RPT 11A_old'!$Y$96:$AE$138</definedName>
    <definedName name="Rpt11A_Q1_Mohave">'[11]RPT 11A_old'!$AG$4:$AM$46,'[11]RPT 11A_old'!$AG$50:$AM$92,'[11]RPT 11A_old'!$AG$96:$AM$138</definedName>
    <definedName name="Rpt11A_Q1_Navajo">'[11]RPT 11A_old'!$AO$4:$AU$46,'[11]RPT 11A_old'!$AO$50:$AU$92,'[11]RPT 11A_old'!$AO$96:$AU$138</definedName>
    <definedName name="Rpt11A_Q1_Yuma">'[11]RPT 11A_old'!$AW$4:$BC$46,'[11]RPT 11A_old'!$AW$50:$BC$92,'[11]RPT 11A_old'!$AW$96:$BC$138</definedName>
    <definedName name="Rpt11A_Q2_Apache">'[11]RPT 11A_old'!$A$142:$G$184,'[11]RPT 11A_old'!$A$188:$G$230,'[11]RPT 11A_old'!$A$234:$G$276</definedName>
    <definedName name="Rpt11A_Q2_Coconino">'[11]RPT 11A_old'!$I$142:$O$184,'[11]RPT 11A_old'!$I$188:$O$230,'[11]RPT 11A_old'!$I$234:$O$276</definedName>
    <definedName name="Rpt11A_Q2_LaPaz">'[11]RPT 11A_old'!$Q$142:$W$184,'[11]RPT 11A_old'!$Q$188:$W$230,'[11]RPT 11A_old'!$Q$234:$W$276</definedName>
    <definedName name="Rpt11A_Q2_Maricopa">'[11]RPT 11A_old'!$Y$142:$AE$184,'[11]RPT 11A_old'!$Y$188:$AE$230,'[11]RPT 11A_old'!$Y$234:$AE$276</definedName>
    <definedName name="Rpt11A_Q2_Mohave">'[11]RPT 11A_old'!$AG$142:$AM$184,'[11]RPT 11A_old'!$AG$188:$AM$230,'[11]RPT 11A_old'!$AG$234:$AM$276</definedName>
    <definedName name="Rpt11A_Q2_Navajo">'[11]RPT 11A_old'!$AO$142:$AU$184,'[11]RPT 11A_old'!$AO$188:$AU$230,'[11]RPT 11A_old'!$AO$234:$AU$276</definedName>
    <definedName name="Rpt11A_Q2_Yuma">'[11]RPT 11A_old'!$AW$142:$BC$184,'[11]RPT 11A_old'!$AW$188:$BC$230,'[11]RPT 11A_old'!$AW$234:$BC$276</definedName>
    <definedName name="Rpt11A_Q3_Apache">'[11]RPT 11A_old'!$A$280:$G$322,'[11]RPT 11A_old'!$A$326:$G$368,'[11]RPT 11A_old'!$A$372:$G$414</definedName>
    <definedName name="Rpt11A_Q3_Coconino">'[11]RPT 11A_old'!$I$280:$O$322,'[11]RPT 11A_old'!$I$326:$O$368,'[11]RPT 11A_old'!$I$372:$O$414</definedName>
    <definedName name="Rpt11A_Q3_LaPaz">'[11]RPT 11A_old'!$Q$280:$W$322,'[11]RPT 11A_old'!$Q$326:$W$368,'[11]RPT 11A_old'!$Q$372:$W$414</definedName>
    <definedName name="Rpt11A_Q3_Maricopa">'[11]RPT 11A_old'!$Y$280:$AE$322,'[11]RPT 11A_old'!$Y$326:$AE$368,'[11]RPT 11A_old'!$Y$372:$AE$414</definedName>
    <definedName name="Rpt11A_Q3_Mohave">'[11]RPT 11A_old'!$AG$280:$AM$322,'[11]RPT 11A_old'!$AG$326:$AM$368,'[11]RPT 11A_old'!$AG$372:$AM$414</definedName>
    <definedName name="Rpt11A_Q3_Navajo">'[11]RPT 11A_old'!$AO$280:$AU$322,'[11]RPT 11A_old'!$AO$326:$AU$368,'[11]RPT 11A_old'!$AO$372:$AU$414</definedName>
    <definedName name="Rpt11A_Q3_Yuma">'[11]RPT 11A_old'!$AW$280:$BC$322,'[11]RPT 11A_old'!$AW$326:$BC$368,'[11]RPT 11A_old'!$AW$372:$BC$414</definedName>
    <definedName name="Rpt11A_Q4_Apache">'[11]RPT 11A_old'!$A$418:$G$460,'[11]RPT 11A_old'!$A$464:$G$506,'[11]RPT 11A_old'!$A$510:$G$552</definedName>
    <definedName name="Rpt11A_Q4_Coconino">'[11]RPT 11A_old'!$I$418:$O$460,'[11]RPT 11A_old'!$I$464:$O$506,'[11]RPT 11A_old'!$I$510:$O$552</definedName>
    <definedName name="Rpt11A_Q4_LaPaz">'[11]RPT 11A_old'!$Q$418:$W$460,'[11]RPT 11A_old'!$Q$464:$W$506,'[11]RPT 11A_old'!$Q$510:$W$552</definedName>
    <definedName name="Rpt11A_Q4_Maricopa">'[11]RPT 11A_old'!$Y$418:$AE$460,'[11]RPT 11A_old'!$Y$464:$AE$506,'[11]RPT 11A_old'!$Y$510:$AE$552</definedName>
    <definedName name="Rpt11A_Q4_Mohave">'[11]RPT 11A_old'!$AG$418:$AM$460,'[11]RPT 11A_old'!$AG$464:$AM$506,'[11]RPT 11A_old'!$AG$510:$AM$552</definedName>
    <definedName name="Rpt11A_Q4_Navajo">'[11]RPT 11A_old'!$AO$418:$AU$460,'[11]RPT 11A_old'!$AO$464:$AU$506,'[11]RPT 11A_old'!$AO$510:$AU$552</definedName>
    <definedName name="Rpt11A_Q4_Yuma">'[11]RPT 11A_old'!$AW$418:$BC$460,'[11]RPT 11A_old'!$AW$464:$BC$506,'[11]RPT 11A_old'!$AW$510:$BC$552</definedName>
    <definedName name="Rpt11B_Q1">'[11]RPT 11B_old'!$A$4:$G$46,'[11]RPT 11B_old'!$A$50:$G$92,'[11]RPT 11B_old'!$A$96:$G$138</definedName>
    <definedName name="Rpt11B_Q2">'[11]RPT 11B_old'!$I$4:$O$46,'[11]RPT 11B_old'!$I$50:$O$92,'[11]RPT 11B_old'!$I$96:$O$138</definedName>
    <definedName name="Rpt11B_Q3">'[11]RPT 11B_old'!$Q$4:$W$46,'[11]RPT 11B_old'!$Q$50:$W$92,'[11]RPT 11B_old'!$Q$96:$W$138</definedName>
    <definedName name="Rpt11B_Q4">'[11]RPT 11B_old'!$Y$4:$AE$46,'[11]RPT 11B_old'!$Y$50:$AE$92,'[11]RPT 11B_old'!$Y$96:$AE$138</definedName>
    <definedName name="Rpt11C_Q1">'[11]RPT 11C_old'!$A$4:$G$46,'[11]RPT 11C_old'!$A$50:$G$92,'[11]RPT 11C_old'!$A$96:$G$138,'[11]RPT 11C_old'!$A$142:$G$184,'[11]RPT 11C_old'!$A$188:$G$230,'[11]RPT 11C_old'!$A$234:$G$276,'[11]RPT 11C_old'!$A$280:$G$322,'[11]RPT 11C_old'!$A$326:$G$368</definedName>
    <definedName name="Rpt11C_Q2">'[11]RPT 11C_old'!$I$4:$O$46,'[11]RPT 11C_old'!$I$50:$O$92,'[11]RPT 11C_old'!$I$96:$O$138,'[11]RPT 11C_old'!$I$142:$O$184,'[11]RPT 11C_old'!$I$188:$O$230,'[11]RPT 11C_old'!$I$234:$O$276,'[11]RPT 11C_old'!$I$280:$O$322,'[11]RPT 11C_old'!$I$326:$O$368</definedName>
    <definedName name="Rpt11C_Q3">'[11]RPT 11C_old'!$Q$4:$W$46,'[11]RPT 11C_old'!$Q$50:$W$92,'[11]RPT 11C_old'!$Q$96:$W$138,'[11]RPT 11C_old'!$Q$142:$W$184,'[11]RPT 11C_old'!$Q$188:$W$230,'[11]RPT 11C_old'!$Q$234:$W$276,'[11]RPT 11C_old'!$Q$280:$W$322,'[11]RPT 11C_old'!$Q$326:$W$368</definedName>
    <definedName name="Rpt11C_Q4">'[11]RPT 11C_old'!$Y$4:$AE$46,'[11]RPT 11C_old'!$Y$50:$AE$92,'[11]RPT 11C_old'!$Y$96:$AE$138,'[11]RPT 11C_old'!$Y$142:$AE$184,'[11]RPT 11C_old'!$Y$188:$AE$230,'[11]RPT 11C_old'!$Y$234:$AE$276,'[11]RPT 11C_old'!$Y$280:$AE$322,'[11]RPT 11C_old'!$Y$326:$AE$368</definedName>
    <definedName name="rxexp">#REF!</definedName>
    <definedName name="RXEXP1">#REF!</definedName>
    <definedName name="RXEXPACCT">#REF!</definedName>
    <definedName name="SEPT">#REF!</definedName>
    <definedName name="TEMPDATA">#REF!</definedName>
    <definedName name="TOTAL">'[3]INVOICES RECEIVED'!#REF!</definedName>
    <definedName name="wrn.Financial._.Statements." localSheetId="4" hidden="1">{#N/A,#N/A,FALSE,"BAL SHT";#N/A,#N/A,FALSE,"INCOME STMT";#N/A,#N/A,FALSE,"UTILIZATION";#N/A,#N/A,FALSE,"RATE CODE"}</definedName>
    <definedName name="wrn.Financial._.Statements." hidden="1">{#N/A,#N/A,FALSE,"BAL SHT";#N/A,#N/A,FALSE,"INCOME STMT";#N/A,#N/A,FALSE,"UTILIZATION";#N/A,#N/A,FALSE,"RATE CODE"}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28" l="1"/>
  <c r="B2" i="28"/>
  <c r="C3" i="5" l="1"/>
  <c r="C2" i="5"/>
  <c r="B2" i="27"/>
  <c r="A37" i="28"/>
  <c r="A36" i="28"/>
  <c r="A35" i="28"/>
  <c r="A34" i="28"/>
  <c r="A33" i="28"/>
  <c r="A32" i="28"/>
  <c r="A31" i="28"/>
  <c r="A30" i="28"/>
  <c r="A29" i="28"/>
  <c r="A28" i="28"/>
  <c r="A27" i="28"/>
  <c r="A26" i="28"/>
  <c r="F17" i="28"/>
  <c r="E17" i="28"/>
  <c r="D17" i="28"/>
  <c r="C17" i="28"/>
  <c r="G17" i="28" s="1"/>
  <c r="J17" i="28" s="1"/>
  <c r="F16" i="28"/>
  <c r="F18" i="28" s="1"/>
  <c r="E16" i="28"/>
  <c r="E18" i="28" s="1"/>
  <c r="D16" i="28"/>
  <c r="D18" i="28" s="1"/>
  <c r="C16" i="28"/>
  <c r="G16" i="28" s="1"/>
  <c r="J16" i="28" s="1"/>
  <c r="J15" i="28"/>
  <c r="G15" i="28"/>
  <c r="G14" i="28"/>
  <c r="J14" i="28" s="1"/>
  <c r="J18" i="28" s="1"/>
  <c r="J12" i="28"/>
  <c r="I12" i="28"/>
  <c r="H12" i="28"/>
  <c r="G12" i="28"/>
  <c r="F12" i="28"/>
  <c r="E12" i="28"/>
  <c r="D12" i="28"/>
  <c r="C12" i="28"/>
  <c r="I11" i="28"/>
  <c r="F11" i="28"/>
  <c r="D11" i="28"/>
  <c r="C11" i="28"/>
  <c r="E10" i="28"/>
  <c r="D10" i="28"/>
  <c r="C10" i="28"/>
  <c r="C9" i="28"/>
  <c r="F8" i="28"/>
  <c r="D8" i="28"/>
  <c r="C8" i="28"/>
  <c r="I100" i="27"/>
  <c r="H100" i="27"/>
  <c r="M99" i="27"/>
  <c r="N96" i="27"/>
  <c r="I96" i="27"/>
  <c r="H96" i="27"/>
  <c r="H97" i="27" s="1"/>
  <c r="H95" i="27"/>
  <c r="O92" i="27"/>
  <c r="L90" i="27"/>
  <c r="O90" i="27" s="1"/>
  <c r="M88" i="27"/>
  <c r="M96" i="27" s="1"/>
  <c r="K88" i="27"/>
  <c r="K96" i="27" s="1"/>
  <c r="J88" i="27"/>
  <c r="E11" i="28" s="1"/>
  <c r="G11" i="28" s="1"/>
  <c r="I88" i="27"/>
  <c r="H88" i="27"/>
  <c r="L87" i="27"/>
  <c r="O87" i="27" s="1"/>
  <c r="L86" i="27"/>
  <c r="O86" i="27" s="1"/>
  <c r="L85" i="27"/>
  <c r="O85" i="27" s="1"/>
  <c r="O84" i="27"/>
  <c r="L84" i="27"/>
  <c r="L83" i="27"/>
  <c r="O83" i="27" s="1"/>
  <c r="O82" i="27"/>
  <c r="L82" i="27"/>
  <c r="L81" i="27"/>
  <c r="L88" i="27" s="1"/>
  <c r="N78" i="27"/>
  <c r="I10" i="28" s="1"/>
  <c r="M78" i="27"/>
  <c r="H10" i="28" s="1"/>
  <c r="K78" i="27"/>
  <c r="L78" i="27" s="1"/>
  <c r="O78" i="27" s="1"/>
  <c r="J78" i="27"/>
  <c r="I78" i="27"/>
  <c r="H78" i="27"/>
  <c r="O77" i="27"/>
  <c r="L77" i="27"/>
  <c r="L76" i="27"/>
  <c r="O76" i="27" s="1"/>
  <c r="L75" i="27"/>
  <c r="O75" i="27" s="1"/>
  <c r="L74" i="27"/>
  <c r="O74" i="27" s="1"/>
  <c r="O73" i="27"/>
  <c r="L73" i="27"/>
  <c r="L72" i="27"/>
  <c r="O72" i="27" s="1"/>
  <c r="O71" i="27"/>
  <c r="L71" i="27"/>
  <c r="L70" i="27"/>
  <c r="O70" i="27" s="1"/>
  <c r="L69" i="27"/>
  <c r="O69" i="27" s="1"/>
  <c r="L68" i="27"/>
  <c r="O68" i="27" s="1"/>
  <c r="O67" i="27"/>
  <c r="L67" i="27"/>
  <c r="L66" i="27"/>
  <c r="O66" i="27" s="1"/>
  <c r="O65" i="27"/>
  <c r="L65" i="27"/>
  <c r="L64" i="27"/>
  <c r="O64" i="27" s="1"/>
  <c r="L63" i="27"/>
  <c r="O63" i="27" s="1"/>
  <c r="L62" i="27"/>
  <c r="O62" i="27" s="1"/>
  <c r="O61" i="27"/>
  <c r="L61" i="27"/>
  <c r="L60" i="27"/>
  <c r="O60" i="27" s="1"/>
  <c r="O59" i="27"/>
  <c r="L59" i="27"/>
  <c r="L58" i="27"/>
  <c r="O58" i="27" s="1"/>
  <c r="L57" i="27"/>
  <c r="O57" i="27" s="1"/>
  <c r="N54" i="27"/>
  <c r="I9" i="28" s="1"/>
  <c r="M54" i="27"/>
  <c r="H9" i="28" s="1"/>
  <c r="K54" i="27"/>
  <c r="F9" i="28" s="1"/>
  <c r="J54" i="27"/>
  <c r="E9" i="28" s="1"/>
  <c r="I54" i="27"/>
  <c r="D9" i="28" s="1"/>
  <c r="G9" i="28" s="1"/>
  <c r="J9" i="28" s="1"/>
  <c r="H54" i="27"/>
  <c r="L54" i="27" s="1"/>
  <c r="O54" i="27" s="1"/>
  <c r="L53" i="27"/>
  <c r="O53" i="27" s="1"/>
  <c r="L52" i="27"/>
  <c r="O52" i="27" s="1"/>
  <c r="L51" i="27"/>
  <c r="O51" i="27" s="1"/>
  <c r="O50" i="27"/>
  <c r="L50" i="27"/>
  <c r="L49" i="27"/>
  <c r="O49" i="27" s="1"/>
  <c r="O47" i="27"/>
  <c r="L47" i="27"/>
  <c r="L46" i="27"/>
  <c r="O46" i="27" s="1"/>
  <c r="L45" i="27"/>
  <c r="O45" i="27" s="1"/>
  <c r="L44" i="27"/>
  <c r="O44" i="27" s="1"/>
  <c r="O43" i="27"/>
  <c r="L43" i="27"/>
  <c r="L42" i="27"/>
  <c r="O42" i="27" s="1"/>
  <c r="O41" i="27"/>
  <c r="L41" i="27"/>
  <c r="L40" i="27"/>
  <c r="O40" i="27" s="1"/>
  <c r="L39" i="27"/>
  <c r="O39" i="27" s="1"/>
  <c r="N35" i="27"/>
  <c r="N100" i="27" s="1"/>
  <c r="M35" i="27"/>
  <c r="M100" i="27" s="1"/>
  <c r="M101" i="27" s="1"/>
  <c r="K35" i="27"/>
  <c r="K100" i="27" s="1"/>
  <c r="J35" i="27"/>
  <c r="E8" i="28" s="1"/>
  <c r="G8" i="28" s="1"/>
  <c r="I35" i="27"/>
  <c r="H35" i="27"/>
  <c r="L35" i="27" s="1"/>
  <c r="O35" i="27" s="1"/>
  <c r="O100" i="27" s="1"/>
  <c r="L34" i="27"/>
  <c r="O34" i="27" s="1"/>
  <c r="L33" i="27"/>
  <c r="O33" i="27" s="1"/>
  <c r="L32" i="27"/>
  <c r="O32" i="27" s="1"/>
  <c r="O31" i="27"/>
  <c r="L31" i="27"/>
  <c r="L30" i="27"/>
  <c r="O30" i="27" s="1"/>
  <c r="N27" i="27"/>
  <c r="N99" i="27" s="1"/>
  <c r="N101" i="27" s="1"/>
  <c r="M27" i="27"/>
  <c r="H7" i="28" s="1"/>
  <c r="K27" i="27"/>
  <c r="K99" i="27" s="1"/>
  <c r="K101" i="27" s="1"/>
  <c r="J27" i="27"/>
  <c r="J99" i="27" s="1"/>
  <c r="I27" i="27"/>
  <c r="I99" i="27" s="1"/>
  <c r="I101" i="27" s="1"/>
  <c r="H27" i="27"/>
  <c r="H99" i="27" s="1"/>
  <c r="O26" i="27"/>
  <c r="L26" i="27"/>
  <c r="L25" i="27"/>
  <c r="O25" i="27" s="1"/>
  <c r="O24" i="27"/>
  <c r="L24" i="27"/>
  <c r="L23" i="27"/>
  <c r="O23" i="27" s="1"/>
  <c r="L22" i="27"/>
  <c r="O22" i="27" s="1"/>
  <c r="L21" i="27"/>
  <c r="O21" i="27" s="1"/>
  <c r="O20" i="27"/>
  <c r="L20" i="27"/>
  <c r="L19" i="27"/>
  <c r="O19" i="27" s="1"/>
  <c r="O18" i="27"/>
  <c r="L18" i="27"/>
  <c r="L17" i="27"/>
  <c r="O17" i="27" s="1"/>
  <c r="L16" i="27"/>
  <c r="O16" i="27" s="1"/>
  <c r="L15" i="27"/>
  <c r="O15" i="27" s="1"/>
  <c r="O14" i="27"/>
  <c r="L14" i="27"/>
  <c r="L13" i="27"/>
  <c r="O13" i="27" s="1"/>
  <c r="O12" i="27"/>
  <c r="L12" i="27"/>
  <c r="L11" i="27"/>
  <c r="O11" i="27" s="1"/>
  <c r="L10" i="27"/>
  <c r="O10" i="27" s="1"/>
  <c r="L6" i="27"/>
  <c r="O6" i="27" s="1"/>
  <c r="H101" i="27" l="1"/>
  <c r="L99" i="27"/>
  <c r="H102" i="27"/>
  <c r="H103" i="27" s="1"/>
  <c r="G10" i="28"/>
  <c r="J10" i="28" s="1"/>
  <c r="C18" i="28"/>
  <c r="D7" i="28"/>
  <c r="D13" i="28" s="1"/>
  <c r="D19" i="28" s="1"/>
  <c r="J96" i="27"/>
  <c r="J100" i="27"/>
  <c r="L100" i="27" s="1"/>
  <c r="E7" i="28"/>
  <c r="E13" i="28" s="1"/>
  <c r="E19" i="28" s="1"/>
  <c r="I8" i="28"/>
  <c r="F7" i="28"/>
  <c r="F10" i="28"/>
  <c r="H8" i="28"/>
  <c r="J8" i="28" s="1"/>
  <c r="G18" i="28"/>
  <c r="C7" i="28"/>
  <c r="H11" i="28"/>
  <c r="J11" i="28" s="1"/>
  <c r="L27" i="27"/>
  <c r="O27" i="27" s="1"/>
  <c r="O99" i="27" s="1"/>
  <c r="O101" i="27" s="1"/>
  <c r="L96" i="27"/>
  <c r="O96" i="27" s="1"/>
  <c r="O81" i="27"/>
  <c r="O88" i="27" s="1"/>
  <c r="I95" i="27"/>
  <c r="J95" i="27"/>
  <c r="J97" i="27" s="1"/>
  <c r="I7" i="28"/>
  <c r="I13" i="28" s="1"/>
  <c r="K95" i="27"/>
  <c r="K97" i="27" s="1"/>
  <c r="K102" i="27" s="1"/>
  <c r="K103" i="27" s="1"/>
  <c r="M95" i="27"/>
  <c r="M97" i="27" s="1"/>
  <c r="N95" i="27"/>
  <c r="N97" i="27" s="1"/>
  <c r="H13" i="28" l="1"/>
  <c r="J101" i="27"/>
  <c r="J102" i="27"/>
  <c r="J103" i="27" s="1"/>
  <c r="G7" i="28"/>
  <c r="J7" i="28" s="1"/>
  <c r="C13" i="28"/>
  <c r="I97" i="27"/>
  <c r="L95" i="27"/>
  <c r="O95" i="27" s="1"/>
  <c r="L101" i="27"/>
  <c r="F13" i="28"/>
  <c r="F19" i="28" s="1"/>
  <c r="I102" i="27" l="1"/>
  <c r="I103" i="27" s="1"/>
  <c r="L97" i="27"/>
  <c r="C19" i="28"/>
  <c r="G19" i="28" s="1"/>
  <c r="G13" i="28"/>
  <c r="J13" i="28" s="1"/>
  <c r="L102" i="27" l="1"/>
  <c r="L103" i="27" s="1"/>
  <c r="O97" i="27"/>
  <c r="O102" i="27" s="1"/>
  <c r="O103" i="27" s="1"/>
  <c r="C6" i="24" l="1"/>
  <c r="C16" i="24"/>
  <c r="B3" i="27" s="1"/>
  <c r="C17" i="24"/>
  <c r="C15" i="24"/>
  <c r="K5" i="27" l="1"/>
  <c r="L5" i="27"/>
  <c r="O5" i="27" l="1"/>
  <c r="J6" i="28" s="1"/>
  <c r="G6" i="28"/>
  <c r="F6" i="28"/>
  <c r="J5" i="27"/>
  <c r="E6" i="28" l="1"/>
  <c r="I5" i="27"/>
  <c r="H5" i="27" l="1"/>
  <c r="C6" i="28" s="1"/>
  <c r="D6" i="28"/>
</calcChain>
</file>

<file path=xl/sharedStrings.xml><?xml version="1.0" encoding="utf-8"?>
<sst xmlns="http://schemas.openxmlformats.org/spreadsheetml/2006/main" count="632" uniqueCount="363">
  <si>
    <t>Instructions for Completing the MCO and Report Information Tab</t>
  </si>
  <si>
    <t>Line #</t>
  </si>
  <si>
    <t>Line Description</t>
  </si>
  <si>
    <t>Data Format</t>
  </si>
  <si>
    <t>Instructions</t>
  </si>
  <si>
    <t>Report Date:</t>
  </si>
  <si>
    <t>Date (MM/DD/YYYY)</t>
  </si>
  <si>
    <t>Input the date the report is submitted to the state.</t>
  </si>
  <si>
    <t>MCO Name</t>
  </si>
  <si>
    <t>Free text</t>
  </si>
  <si>
    <t>Input the MCO name.</t>
  </si>
  <si>
    <t>Business in the State of:</t>
  </si>
  <si>
    <t>Arizona</t>
  </si>
  <si>
    <t>Input by AHCCCS</t>
  </si>
  <si>
    <t>Domicilary State:</t>
  </si>
  <si>
    <t>Input the name of the state where the company operating the MCO is domiciled.</t>
  </si>
  <si>
    <t>Address:</t>
  </si>
  <si>
    <t xml:space="preserve">Input the MCO's mailing address. </t>
  </si>
  <si>
    <t>Preparer Name:</t>
  </si>
  <si>
    <t xml:space="preserve">Input the name of the person who entered information into the template and can answer questions about the submitted report. </t>
  </si>
  <si>
    <t>Preparer Title:</t>
  </si>
  <si>
    <t xml:space="preserve">Input the title of the person who entered information into the template and can answer questions about the submitted report. </t>
  </si>
  <si>
    <t>Preparer Phone Number:</t>
  </si>
  <si>
    <t>Enter number as ###-###-####</t>
  </si>
  <si>
    <t xml:space="preserve">Input the phone number of the person who entered information into the template and can answer questions about the submitted report. </t>
  </si>
  <si>
    <t>Preparer Email Address:</t>
  </si>
  <si>
    <t>Enter as e-mail address</t>
  </si>
  <si>
    <t xml:space="preserve">Input the e-mail address of the person who entered information into the template and can answer questions about the submitted report. </t>
  </si>
  <si>
    <t>Federal Tax Exempt:</t>
  </si>
  <si>
    <t>Set values (drop down)</t>
  </si>
  <si>
    <t>Input "Yes" if the MCP is exempt from federal income taxes or "No" if it is not.</t>
  </si>
  <si>
    <t>Managed Long-Term Services and Supports Only:</t>
  </si>
  <si>
    <t>Input "Yes" if the managed care program provides only Managed Long-Term Services and Supports (MLTSS) or "No" if it does not.</t>
  </si>
  <si>
    <t>MLR Reporting Year Began:</t>
  </si>
  <si>
    <t>MLR Reporting Year End:</t>
  </si>
  <si>
    <t>Runout Date</t>
  </si>
  <si>
    <t>Signature of Chief Executrive Officer/President</t>
  </si>
  <si>
    <t>Sign and date.</t>
  </si>
  <si>
    <t>Signature of Chief Financial Officer</t>
  </si>
  <si>
    <t>Blank row</t>
  </si>
  <si>
    <t xml:space="preserve">MCO and MLR Report Information </t>
  </si>
  <si>
    <t>-</t>
  </si>
  <si>
    <t>Item</t>
  </si>
  <si>
    <t>Response</t>
  </si>
  <si>
    <t>MCO Name:</t>
  </si>
  <si>
    <t>Domiciliary State:</t>
  </si>
  <si>
    <t>Preparer E-mail Address:</t>
  </si>
  <si>
    <t>MLR Reporting Year Begin:</t>
  </si>
  <si>
    <t>Runout Date:</t>
  </si>
  <si>
    <t>Attestation</t>
  </si>
  <si>
    <t>Regulations at 42 CFR §438.8(n) require plans to attest to the accuracy of their MLR calculations when submitting their MLR reports to states as required under 42 §CFR 438.8(k).</t>
  </si>
  <si>
    <t>Consistent with 42 CFR §438.8(n), the officers of this reporting issuer being duly sworn, each attest that he/she is the described officer of the reporting issuer, and that this MLR Report, the Company/Issuer Associations, and any supplemental submission that the issuer includes are full and true statements of all the elements included therein for the MLR reporting year, and that the MLR Report has been completed in accordance with 42 CFR §438.8, the Medicaid managed care contract, and the State’s reporting instructions, according to the best of his/her information, knowledge and belief.</t>
  </si>
  <si>
    <t>End of worksheet</t>
  </si>
  <si>
    <t xml:space="preserve">Paragraph 4.19: Medical Loss Ratio Report </t>
  </si>
  <si>
    <t>Contractor Name:</t>
  </si>
  <si>
    <t xml:space="preserve">NOTES: Do not duplicate any amounts in multiple lines.  </t>
  </si>
  <si>
    <t xml:space="preserve">Contract Year End: </t>
  </si>
  <si>
    <t xml:space="preserve">GAAP Basis (Columns H - L) should agree to the submitted financial statements. </t>
  </si>
  <si>
    <t>Incurred Basis</t>
  </si>
  <si>
    <t>42 CFR§438.8 (f)(2)(vi)</t>
  </si>
  <si>
    <t>MLR Category</t>
  </si>
  <si>
    <t>Citation</t>
  </si>
  <si>
    <t>Format of Amount to be Entered</t>
  </si>
  <si>
    <t xml:space="preserve">Detail </t>
  </si>
  <si>
    <t>Specific Applicability to Line of Business</t>
  </si>
  <si>
    <t>Financial Statement Account # (If applicable)</t>
  </si>
  <si>
    <t>Premium Revenue</t>
  </si>
  <si>
    <t>Revenue</t>
  </si>
  <si>
    <t>Include</t>
  </si>
  <si>
    <t>+</t>
  </si>
  <si>
    <t>ALL</t>
  </si>
  <si>
    <t>40105-01</t>
  </si>
  <si>
    <t>+/-</t>
  </si>
  <si>
    <t>40115-01</t>
  </si>
  <si>
    <t xml:space="preserve">Delivery Supplement </t>
  </si>
  <si>
    <t>ACC/ALTCS</t>
  </si>
  <si>
    <t>40120-01</t>
  </si>
  <si>
    <t xml:space="preserve">Unpaid Cost Sharing Amounts </t>
  </si>
  <si>
    <t>Include unpaid cost-sharing amounts that could have been collected from enrollees under the contract, except those amounts that can be shown it made a reasonable, but unsuccessful, effort to collect.</t>
  </si>
  <si>
    <t xml:space="preserve">Changes to Unearned Premium Reserves </t>
  </si>
  <si>
    <t>Include adjustments to Deferred Revenue.</t>
  </si>
  <si>
    <t>Reserved</t>
  </si>
  <si>
    <t>40130-01, 40135-01</t>
  </si>
  <si>
    <t>Other Reconciliation Settlements</t>
  </si>
  <si>
    <t>40145-01</t>
  </si>
  <si>
    <t xml:space="preserve">Include other reconciliation settlements like APSI settlement (see ACOM 325).  Do not include monthly premium component of APSI. </t>
  </si>
  <si>
    <t>Share of Cost (SOC) Settlement</t>
  </si>
  <si>
    <t>ALTCS</t>
  </si>
  <si>
    <t>40150-01</t>
  </si>
  <si>
    <t xml:space="preserve">Other Income </t>
  </si>
  <si>
    <t>40310-01</t>
  </si>
  <si>
    <t>Other income should not include any types of non-operating income such as gain on sale, etc.</t>
  </si>
  <si>
    <t>Patient Contributions</t>
  </si>
  <si>
    <t>40315-01</t>
  </si>
  <si>
    <t>40165-01</t>
  </si>
  <si>
    <t>Differential Adjusted Payments Revenue (excludes Premium Tax)</t>
  </si>
  <si>
    <t>40170-01</t>
  </si>
  <si>
    <t>Revenue for payments qualifying providers (including sub-capitation and block payment arrangements) under the Differential Adjusted Payment (DAP) directed payment program.</t>
  </si>
  <si>
    <t>Total Premium Revenue</t>
  </si>
  <si>
    <t xml:space="preserve"> Should agree to 40105-01  through 40315-01</t>
  </si>
  <si>
    <t>Taxes, Licensing and Regulatory Fees</t>
  </si>
  <si>
    <t>Federal Income &amp; Federal Tax (include Tax Benefit)</t>
  </si>
  <si>
    <t>90105-01</t>
  </si>
  <si>
    <t>Premium Tax</t>
  </si>
  <si>
    <t>90205-01</t>
  </si>
  <si>
    <t xml:space="preserve">Other Federal, State, Local Taxes and Licensing and Regulatory Fees </t>
  </si>
  <si>
    <t>Community Benefit Expenses (otherwise exempt from Federal income tax) and Community Reinvestment Expenses meeting requirements of 45 CFR §158.162c</t>
  </si>
  <si>
    <t>ACC/ACC-RBHA/ALTCS</t>
  </si>
  <si>
    <t xml:space="preserve">990105-01               </t>
  </si>
  <si>
    <t>Total Taxes, Licensing and Regulatory Fees</t>
  </si>
  <si>
    <t>Incurred Claims</t>
  </si>
  <si>
    <t>Include paid claims to providers/subcontractors for Medicaid covered services to Medicaid enrollees.  Exclude sub-capitation/block payments related to delegated managed care administrative expenses. The costs of the delegated managed care activities cannot be included in the managed care plan's medical loss ratio calculation.  Contractors who have providers/subcontractors with delegated managed care activities must include these costs in admin unless they are quality improvement activities which should be reported in the Expenditures for Activities that Improve Health Care Quality Section.</t>
  </si>
  <si>
    <t>50105-01 through 50350-01, 50370-01;
60105-01 through 61305-01 (ACC-RBHA)</t>
  </si>
  <si>
    <t>Changes in other claims-related reserves (Change in unpaid claims between the prior year's and the current year's unpaid claims (i.e., RBUC) and change in claims incurred but not reported (IBNR) from the prior year to the current year)</t>
  </si>
  <si>
    <t>Change in A/C 20120-01</t>
  </si>
  <si>
    <t>Report changes each quarter from the prior Contract year RBUCS and IBNR.</t>
  </si>
  <si>
    <t>Provider Withholds from Payments</t>
  </si>
  <si>
    <t>Provider Incentive/Bonus Payments (include Unreimbursed PBP)</t>
  </si>
  <si>
    <t>Include Incentives or bonuses to providers that are not included as part of APM Performance Based Payments that are directly tied to clearly-defined, objectively measurable, and well-documented clinical or quality improvement standards.  Also include unreimbursed PBP.</t>
  </si>
  <si>
    <t xml:space="preserve">Payments recovered through Fraud Recovery efforts less related expenses. </t>
  </si>
  <si>
    <t>81405-01</t>
  </si>
  <si>
    <t>Contingent Benefits/ Medical claim portion of lawsuits</t>
  </si>
  <si>
    <t>Include those services provided in addition to those covered under the state plan for which costs are not included in capitation payments (i.e., services not covered by AHCCCS). These expenses should improve health and reduce costs, including interventions intended to address social determinants of health. Exclude community benefit expenses or expenses paid with Community Reinvestment funds  (reported in line #23).</t>
  </si>
  <si>
    <t>Provider Payments Attributable to State Directed Payments (Excluding Premium Tax)</t>
  </si>
  <si>
    <t>50350-05</t>
  </si>
  <si>
    <t>Differential Adjusted Payments to Providers</t>
  </si>
  <si>
    <t>50350-10</t>
  </si>
  <si>
    <t>Deduct</t>
  </si>
  <si>
    <t>Reinsurance Recoveries</t>
  </si>
  <si>
    <t>70105-01</t>
  </si>
  <si>
    <t>Amount should be generally stated as a negative number.</t>
  </si>
  <si>
    <t>Provider/Subcontractor Overpayment Recoveries</t>
  </si>
  <si>
    <t xml:space="preserve">70305-01 </t>
  </si>
  <si>
    <t>Rx Rebates (received/accrued)</t>
  </si>
  <si>
    <t>70310-05</t>
  </si>
  <si>
    <t>Pharmacy Performance Guarantee</t>
  </si>
  <si>
    <t xml:space="preserve">70310-10                         </t>
  </si>
  <si>
    <t xml:space="preserve">TPL, COB, Subrogation Recoveries and recoverable COB claims </t>
  </si>
  <si>
    <t>70205-02</t>
  </si>
  <si>
    <t>Total Incurred Claims</t>
  </si>
  <si>
    <t>Non-Claims Costs (Administrative Expenditures)</t>
  </si>
  <si>
    <t>Non-Claims Costs</t>
  </si>
  <si>
    <t>Compensation</t>
  </si>
  <si>
    <t>80105-01</t>
  </si>
  <si>
    <t>Occupancy</t>
  </si>
  <si>
    <t>80205-01</t>
  </si>
  <si>
    <t>Depreciation</t>
  </si>
  <si>
    <t>80305-01</t>
  </si>
  <si>
    <t>80405-01</t>
  </si>
  <si>
    <t>Professional and Outside Services</t>
  </si>
  <si>
    <t>80505-01</t>
  </si>
  <si>
    <t>Office Supplies and Equipment</t>
  </si>
  <si>
    <t>80605-01</t>
  </si>
  <si>
    <t>Travel</t>
  </si>
  <si>
    <t>80705-01</t>
  </si>
  <si>
    <t>Repair and Maintenance</t>
  </si>
  <si>
    <t>80805-01</t>
  </si>
  <si>
    <t>Bank Service Charge</t>
  </si>
  <si>
    <t>80905-01</t>
  </si>
  <si>
    <t>Insurance</t>
  </si>
  <si>
    <t>81005-01</t>
  </si>
  <si>
    <t>Marketing</t>
  </si>
  <si>
    <t>81105-01</t>
  </si>
  <si>
    <t xml:space="preserve">Interest Expense </t>
  </si>
  <si>
    <t>81205-01</t>
  </si>
  <si>
    <t>Pharmacy Benefit Manager Expenses</t>
  </si>
  <si>
    <t>81305-01</t>
  </si>
  <si>
    <t>Amounts paid to third party vendors for secondary network savings</t>
  </si>
  <si>
    <t xml:space="preserve">81505-01 </t>
  </si>
  <si>
    <t>Amounts paid to third party vendors for network development, administrative fees, claims processing, and utilization management.</t>
  </si>
  <si>
    <t xml:space="preserve">The portion of the sub-capitation/block payment that is explicitly attributable to the provision of administrative services, or delegated managed care activities, and associated reporting requirements by the provider unless the provider/subcontractor provides Medicaid-covered services directly to Medicaid enrollees, and if the functions are performed by the provider/subcontractor’s own employees, and not through a contracted network of providers should be included in this line and excluded from line 25. </t>
  </si>
  <si>
    <t>Amounts paid, including amounts paid to a provider, for professional or administrative services that do not represent compensation or reimbursement for covered services provided to an enrollee. (e.g., Non-Medical (Administrative component) of Sub-Capitated or Block Payments)</t>
  </si>
  <si>
    <t xml:space="preserve">81605-01 </t>
  </si>
  <si>
    <t xml:space="preserve">The portion of the sub-capitation/block payment that is explicitly attributable to the provision of administrative services, or delegated managed care activities, and associated reporting requirements by the provider unless the provider/subcontractor provides Medicaid-covered services directly to Medicaid enrollees, and if the functions are performed by the provider/subcontractor’s own employees, and not through a contracted network of providers should be included in this line and excluded from line 25.  </t>
  </si>
  <si>
    <t>Interpretation/Translation Services</t>
  </si>
  <si>
    <t>82505-01</t>
  </si>
  <si>
    <t>Bad Debt Expense</t>
  </si>
  <si>
    <t>82605-01</t>
  </si>
  <si>
    <t>Other Administrative Expenses</t>
  </si>
  <si>
    <t>83005-01</t>
  </si>
  <si>
    <t>Fines and penalties assessed by regulatory authorities</t>
  </si>
  <si>
    <t>Include AHCCCS sanctions</t>
  </si>
  <si>
    <t>Loss Adjustment Expense</t>
  </si>
  <si>
    <t>Loss Adjustment Expense is considered a cost-containment expense and should be reported as a non-claims cost.  It should not be included in the numerator (including Incurred Claims or Health Care Quality).</t>
  </si>
  <si>
    <t>Total Non-Claims Costs</t>
  </si>
  <si>
    <t xml:space="preserve">Expenditures for activities that improve health care quality </t>
  </si>
  <si>
    <t>Health Care Quality Improvement and Other Expenses</t>
  </si>
  <si>
    <t>Improvement of health outcomes</t>
  </si>
  <si>
    <t xml:space="preserve">81705-01 </t>
  </si>
  <si>
    <t>Activities to prevent hospital readmission</t>
  </si>
  <si>
    <t>Improvement of patient safety and reduce medical errors</t>
  </si>
  <si>
    <t>Wellness and health promotion activities</t>
  </si>
  <si>
    <t>Health information technology expenses related to improving health care quality</t>
  </si>
  <si>
    <t>Activities related to external quality review</t>
  </si>
  <si>
    <t>Care Management/Care Coordination (HCQI Activities)</t>
  </si>
  <si>
    <t>80405-05</t>
  </si>
  <si>
    <t>Total Health Care Quality Improvement and Other Expenses</t>
  </si>
  <si>
    <t xml:space="preserve">  </t>
  </si>
  <si>
    <t>Program Integrity: Fraud, Waste, and Abuse Prevention Expenses</t>
  </si>
  <si>
    <t>81810-01</t>
  </si>
  <si>
    <t>Credibility Adjustment</t>
  </si>
  <si>
    <t>Credibility Adjustment (If applicable)</t>
  </si>
  <si>
    <t>If an MCO's annual member months are determined to be partially-credible, the credibility adjustment factor must be manually entered as calculated using the guidance in the Credibility Adjustment tab.</t>
  </si>
  <si>
    <t>MLR Calculations</t>
  </si>
  <si>
    <t>Numerator</t>
  </si>
  <si>
    <t>Total</t>
  </si>
  <si>
    <t>Denominator</t>
  </si>
  <si>
    <t>Taxes, licensing and regulatory fees</t>
  </si>
  <si>
    <t>Medical Loss Ratio</t>
  </si>
  <si>
    <t>Medical Loss Ratio with Credibility Adjustment</t>
  </si>
  <si>
    <t>Notes:</t>
  </si>
  <si>
    <t>[1]</t>
  </si>
  <si>
    <t>[2]</t>
  </si>
  <si>
    <t>[3]</t>
  </si>
  <si>
    <t>[4]</t>
  </si>
  <si>
    <t>[5]</t>
  </si>
  <si>
    <t>[6]</t>
  </si>
  <si>
    <t>State Directed Payments Revenue (excludes Premium Tax)</t>
  </si>
  <si>
    <r>
      <t>Exclude Federal income taxes and tax benefit</t>
    </r>
    <r>
      <rPr>
        <strike/>
        <sz val="11"/>
        <color rgb="FF000000"/>
        <rFont val="Aptos Narrow"/>
        <family val="2"/>
      </rPr>
      <t xml:space="preserve"> </t>
    </r>
    <r>
      <rPr>
        <sz val="11"/>
        <color rgb="FF000000"/>
        <rFont val="Aptos Narrow"/>
        <family val="2"/>
      </rPr>
      <t>on investment income, capital gains and Federal employment taxes.</t>
    </r>
  </si>
  <si>
    <r>
      <t>Report total Fraud Recoveries reduced by Fraud Recovery Expenses.</t>
    </r>
    <r>
      <rPr>
        <b/>
        <i/>
        <sz val="11"/>
        <color rgb="FF000000"/>
        <rFont val="Aptos Narrow"/>
        <family val="2"/>
      </rPr>
      <t xml:space="preserve"> The amount of Fraud Recovery expenses must not include Fraud Prevention Activities. </t>
    </r>
  </si>
  <si>
    <t xml:space="preserve">Describe methodology(ies) for allocation of expenditures in the MLR H-3 tab.  MLR submissions that do not comply with this requirement will be returned by AHCCCS for revision and resubmission.  </t>
  </si>
  <si>
    <t>Please describe aggregation methodology:</t>
  </si>
  <si>
    <t>AHCCCS requires that the MLR be calculated as one aggregate value representing all risk groups/populations and GSAs. AHCCCS reserves the right to modify this requirement and obtain MLR information on a risk group and/or GSA specific basis.</t>
  </si>
  <si>
    <t>Paragraph 4.19: Medical Loss Ratio Report Proof</t>
  </si>
  <si>
    <t>Difference</t>
  </si>
  <si>
    <t>Member Months</t>
  </si>
  <si>
    <t>Care Management/Care Coordination not included in Health Care Quality Improvement Expenses</t>
  </si>
  <si>
    <t>Paragraph 4.19: Medical Loss Ratio Expense Allocation Methodologies</t>
  </si>
  <si>
    <t>Instructions:</t>
  </si>
  <si>
    <t>On this tab, provide the specific methodologies for the allocation of expenses.  This includes account references, cost drivers/allocation statistics, costing source, etc. utilized to report expenses.  (Provide methodology utilized to allocate among the various markets, organizations, and lines of business, when applicable.)</t>
  </si>
  <si>
    <t>Guidance for methodology(ies) for allocation of expenditures:</t>
  </si>
  <si>
    <t xml:space="preserve">The descriptions of the methodologies used to allocate expenses must include a detailed description of the methods used in the allocation of expenses, including incurred claims, quality improvement activities (QIA), federal and state taxes, licensing or regulatory fees, and other non-claims costs, as described at 45 CFR §158.170(b) [private market MLR regulations]. The allocation methodologies should describe the types of expenses allocated, how the expenses met the criteria for inclusion in the MLR, and the methods used to allocate the expenses across states and markets.                                                                                                                                                          
Each expense must be included under only one type of expense, unless a portion of the expense fits under the definition of, or criteria for, one type of expense and the remainder fits into a different type of expense, in which case the expense must be pro-rated between types of expenses.  Expenditures that benefit multiple contracts or populations other than those being reported, must be reported on a pro rata basis (42 CFR  §438.8(g)). MLR submissions that do not comply with this requirement will be returned by AHCCCS for revision and resubmission.  
Per 42 CFR  §438(g)(2)(i), allocation methodologies must be based on a generally accepted accounting method that is expected to yield the most accurate results. With that in mind it is expected that allocation methodologies remain consistent year over year and across markets unless an operational or accounting methodology change by the company requires a change to the allocation statistic utilized.
Shared expenses, including expenses under the terms of a management contract, must be apportioned pro rata to the contract incurring the expense. Expenses that relate solely to the operation of a reporting entity, such as personnel costs associated with the adjusting and paying of claims, must be borne solely by the reporting entity and are not to be apportioned to the other entities.  </t>
  </si>
  <si>
    <t>MLR H-1 Line #</t>
  </si>
  <si>
    <t>Type of Expense</t>
  </si>
  <si>
    <t>Expense Allocation Methodology, Including Statistical Basis, Current Year</t>
  </si>
  <si>
    <t>Consistent with Prior Year?</t>
  </si>
  <si>
    <t xml:space="preserve">Comments, including: Justification for Change in Methodology from Prior Year </t>
  </si>
  <si>
    <t xml:space="preserve"> Taxes, Licensing and Regulatory Fees</t>
  </si>
  <si>
    <t>Select One</t>
  </si>
  <si>
    <t>Select Yes/No</t>
  </si>
  <si>
    <t>Other Federal, State, Local Taxes and Regulatory Fees</t>
  </si>
  <si>
    <t>Community benefit expenditures deductible from premium in MLR calculations (only applicable to MCPs exempt from federal income taxes)</t>
  </si>
  <si>
    <t>Changes in other claims-related reserves</t>
  </si>
  <si>
    <t>Provider incentives</t>
  </si>
  <si>
    <t>Payments recovered through Fraud Recovery efforts less related expenses</t>
  </si>
  <si>
    <r>
      <rPr>
        <sz val="12"/>
        <color rgb="FF000000"/>
        <rFont val="Aptos Narrow"/>
        <scheme val="minor"/>
      </rPr>
      <t xml:space="preserve">Compensation Case Management </t>
    </r>
    <r>
      <rPr>
        <b/>
        <sz val="12"/>
        <color rgb="FF000000"/>
        <rFont val="Aptos Narrow"/>
        <scheme val="minor"/>
      </rPr>
      <t>(ALTCS Only)</t>
    </r>
  </si>
  <si>
    <t>Amounts paid, including amounts paid to a provider, for professional or administrative services that do not represent compensation or reimbursement for covered services provided to an enrollee.</t>
  </si>
  <si>
    <t xml:space="preserve">Health Care Quality Improvement Activities (QIA) </t>
  </si>
  <si>
    <t>Expenses which otherwise meet the definition of QIA but which were paid for with grant money or funding separate from premium revenue shall NOT be included in QIA expenses.</t>
  </si>
  <si>
    <t>Improvement of patient safety and reduction of medical errors</t>
  </si>
  <si>
    <t>Care Management / Care Coordination Activities (HCQI Activities)</t>
  </si>
  <si>
    <t>Credibility Adjustment Tables</t>
  </si>
  <si>
    <t>Table 1 - Base Credibility Adjustment Factors: Standard Plans</t>
  </si>
  <si>
    <t>Member Months in MLR Reporting Year</t>
  </si>
  <si>
    <t>Standard Plans Credibility Adjustment</t>
  </si>
  <si>
    <t>Table 2 - Base Credibility Adjustment Factors: MLTSS Only Plans</t>
  </si>
  <si>
    <t>MLTSS Only Plans Credibility Adjustment</t>
  </si>
  <si>
    <t>Source: “Medical Loss Ratio (MLR) Credibility Adjustments” Center for Medicaid &amp; CHIP Services (CMCS) Informational Bulletin, July 31, 2017: https://www.medicaid.gov/federal-policy-guidance/downloads/cib073117.pdf.</t>
  </si>
  <si>
    <t>For additional MLR guidance please refer MLR H-3 and to AHCCCS' website.</t>
  </si>
  <si>
    <t>GAAP Basis</t>
  </si>
  <si>
    <t>42 CFR§438.8(f)(2)(i)</t>
  </si>
  <si>
    <t xml:space="preserve">Prospective Capitation </t>
  </si>
  <si>
    <t>Include full capitation including 1% withhold payment. Exclude State Directed Payments revenue (reported in line 16) and DAP Revenue (reported in line 17).</t>
  </si>
  <si>
    <t>42 CFR§438.8(f)(2)(iii)</t>
  </si>
  <si>
    <t>APM 1% Withhold Settlement 42 CFR 438.6(b)(3) and Performance Based Payments (PBP) contribution by AHCCCS</t>
  </si>
  <si>
    <t>ACC/ALTCS (ACOM 306)
ALL - PBP</t>
  </si>
  <si>
    <t xml:space="preserve">Include Alternative Payment Model (APM) settlements related to Withholds, Incentives (see ACOM 306) and Performance Based Payments. Allocate VBP/APM by contract year in alignment with the VBP/APM Certification deliverable  (see ACOM 307).  Unearned withhold should be deducted. Earned incentive should be added.  </t>
  </si>
  <si>
    <t>42 CFR§438.8(f)(2)(ii)</t>
  </si>
  <si>
    <t>42 CFR§438.8(f)(2)(iv)</t>
  </si>
  <si>
    <t>42 CFR§438.8(f)(2)(v)</t>
  </si>
  <si>
    <t>Prospective Tiered</t>
  </si>
  <si>
    <t>Other Accruals (Explain below)</t>
  </si>
  <si>
    <t>42 CFR§438.8(f)(2)(vii)</t>
  </si>
  <si>
    <t>42 CFR § 438.6(c)(1)(iii)(B)</t>
  </si>
  <si>
    <t>42 CFR§438.8(f)(3)(iii)</t>
  </si>
  <si>
    <t>42 CFR§438.8(f)(3)</t>
  </si>
  <si>
    <t>42 CFR § 438.8(e)(2)(i)(A) &amp; 42 CFR § 438.230(c)(2)(1)</t>
  </si>
  <si>
    <t xml:space="preserve">Total reported in lines 25 and 26 should equal the total reported in the income statement for Account #'s 50105-01 to 50370-01 (exclude 50350-05 and 50350-10) (60105 through 61205 for ACC-RBHAs). For ALTCS/EPD and DDD LOBs: exclude Account #s 50350-05 and 50350-10.  Also, exclude Account # 50365-01 - ALTCS Case Management which should be reported in lines 62-68 as appropriate.   The majority of the items explicitly requested to be quantified on a subsequent line in the Incurred Claims section are not to be reported in line 25. </t>
  </si>
  <si>
    <t>42 CFR § 438.8(e)(2)(i)(G)</t>
  </si>
  <si>
    <t>42 CFR§438.8(e)(2)(i)(C)</t>
  </si>
  <si>
    <t>42 CFR§438.8(e)(2)(iii)(A)</t>
  </si>
  <si>
    <t>42 CFR§438.8(e)(2) (iii)(B)</t>
  </si>
  <si>
    <t>42 CFR§438.8(e)(2)(i)(H)</t>
  </si>
  <si>
    <t>42 CFR§438.3(e)(1)(i)</t>
  </si>
  <si>
    <t>Value Added Services (Explain below)</t>
  </si>
  <si>
    <t>42 CFR§438.8(e)(2)(i)(A)</t>
  </si>
  <si>
    <t xml:space="preserve">If the State Directed Payment process takes almost a year or more, plans should use the most accurate available information for MLR reporting.  Include Nursing Facility, APSI, PSI, SNSI, HEALTHII, and Targeted Investments.  </t>
  </si>
  <si>
    <t>42 CFR§438.8(e)(2)(vi)</t>
  </si>
  <si>
    <t>42 CFR§438.8(e)(2)(ii)(A)</t>
  </si>
  <si>
    <t>42 CFR§438.8(e)(2)(ii)(B)</t>
  </si>
  <si>
    <t>42 CFR§438.8(e)(2) (i) (D)(E)</t>
  </si>
  <si>
    <t>Exclude Compensation classified as Health Care Quality Improvement expenses (reported in lines 62 -68).</t>
  </si>
  <si>
    <t>Exclude expenses classified as Health Care Quality Improvement expenses (reported in lines  62-68) or as Fraud, Waste and Abuse expenses (reported in line 70).</t>
  </si>
  <si>
    <t>42 CFR§ 438.8(e)(2)(v)(A)(1)</t>
  </si>
  <si>
    <t>42 CFR§ 438.8(e)(2)(v)(A)(3)</t>
  </si>
  <si>
    <t>42 CFR§ 438.8(e)(2)(v)(A)(4)</t>
  </si>
  <si>
    <t>42 CFR§438.8(e)(3)</t>
  </si>
  <si>
    <t>For ALTCS/EPD and DDD LOBs: Account # 50365-01 - ALTCS Case Management should be reported in lines 62-68 below, as appropriate.</t>
  </si>
  <si>
    <t xml:space="preserve">45 CFR§158.150(b)(2)(i)                                           </t>
  </si>
  <si>
    <t xml:space="preserve">45 CFR§158.150(b)(2)(ii)                 </t>
  </si>
  <si>
    <t>45 CFR§158.150(b)(2)(iii)</t>
  </si>
  <si>
    <t xml:space="preserve"> 45 CFR§158.150(b)(2)(iv)                     </t>
  </si>
  <si>
    <t xml:space="preserve"> 45 CFR§158.150(b)(2)(v) &amp; 45 CFR§158.151</t>
  </si>
  <si>
    <t>42 CFR§438.8(e)(3)(ii) &amp;         42 CFR§438.358(b) &amp; (c).</t>
  </si>
  <si>
    <t>Expenditures related to activities compliant with 42 CFR  § 438.608(a)(1) through (5), (7), (8) and (b).</t>
  </si>
  <si>
    <t>42 CFR§438.8(e)(4) &amp; 45 CFR§158.150(c)(8)</t>
  </si>
  <si>
    <t>42 CFR§438.8(h)</t>
  </si>
  <si>
    <t>Methodology(ies) for allocation of expenditures.</t>
  </si>
  <si>
    <t>42 CFR§438.8(g)
42 CFR§438.8(k)(vii)</t>
  </si>
  <si>
    <t xml:space="preserve">Explanations </t>
  </si>
  <si>
    <t xml:space="preserve">Aggregation Method </t>
  </si>
  <si>
    <t>42 CFR§438.8(h)(4)(i);
42 CFR§438.8(k)(xii)</t>
  </si>
  <si>
    <t>Updated October 2025.</t>
  </si>
  <si>
    <t>[1a]</t>
  </si>
  <si>
    <t>[1b]</t>
  </si>
  <si>
    <t>Annual Adjustments</t>
  </si>
  <si>
    <t>Total Taxes, Licensing &amp; Regulatory Fees</t>
  </si>
  <si>
    <t>[7]</t>
  </si>
  <si>
    <t>[8]</t>
  </si>
  <si>
    <t>MLR Calculated Net Operating Income:</t>
  </si>
  <si>
    <t>[9]</t>
  </si>
  <si>
    <t>Enter: 99999 Net Profit (Loss)</t>
  </si>
  <si>
    <t>Enter: 88999 Profit/(Loss) from Non-Operations</t>
  </si>
  <si>
    <t>[10]</t>
  </si>
  <si>
    <t>Community Benefit / Reinvestment Expenses</t>
  </si>
  <si>
    <t>[11]</t>
  </si>
  <si>
    <t>Provider Incentive/Bonus Payments (Include Unreimbursed PBP)</t>
  </si>
  <si>
    <t>[12]</t>
  </si>
  <si>
    <t>Check Figure</t>
  </si>
  <si>
    <t>[13]</t>
  </si>
  <si>
    <r>
      <t>USE FOR ANNUAL MLR REPORT ONL</t>
    </r>
    <r>
      <rPr>
        <i/>
        <sz val="12"/>
        <rFont val="Aptos Narrow"/>
        <family val="2"/>
      </rPr>
      <t>Y</t>
    </r>
    <r>
      <rPr>
        <sz val="12"/>
        <rFont val="Aptos Narrow"/>
        <family val="2"/>
      </rPr>
      <t xml:space="preserve"> - Adjustments column should report prior year adjustments.  Any adjustments to be deducted should be entered as a negative number.</t>
    </r>
  </si>
  <si>
    <r>
      <t>USE FOR ANNUAL MLR REPORT ONL</t>
    </r>
    <r>
      <rPr>
        <i/>
        <sz val="12"/>
        <rFont val="Aptos Narrow"/>
        <family val="2"/>
      </rPr>
      <t>Y</t>
    </r>
    <r>
      <rPr>
        <sz val="12"/>
        <rFont val="Aptos Narrow"/>
        <family val="2"/>
      </rPr>
      <t xml:space="preserve"> - Adjustments column should true up any estimates to present on an incurred date of service basis.  Any adjustments to be deducted should be entered as a negative number.</t>
    </r>
  </si>
  <si>
    <t>Line #18 of the MLR Reporting Template. Note:  Premium revenue does not include non-operating income such as investment income or interest income. Do not enter anything in these cells</t>
  </si>
  <si>
    <t>Line #24 of the MLR Reporting Template - do not enter anything in these cells.</t>
  </si>
  <si>
    <t>Line #39 of the MLR Reporting Template - do not enter anything in these cells.</t>
  </si>
  <si>
    <t>Line #60 of the MLR Reporting Template - do not enter anything in these cells.</t>
  </si>
  <si>
    <t>Line #68 of the MLR Reporting Template - do not enter anything in these cells.</t>
  </si>
  <si>
    <t>Line #69 of the MLR Reporting Template.  Fraud prevention includes improvements to infrastructure that prevents fraud, waste and abuse going forward. Do not enter anything in these cells.</t>
  </si>
  <si>
    <t>Auto calculates - do not enter anything in these cells.</t>
  </si>
  <si>
    <t xml:space="preserve">Enter (in natural state):  Net Profit (Loss) and Profit(Loss) from Operations which includes accounts 88999-01 and 88999-02, as presented on Financial Reporting Template.
</t>
  </si>
  <si>
    <t>Line #23 of the MLR Reporting Template - do not enter anything in these cells.</t>
  </si>
  <si>
    <t>Line #28 of the MLR Reporting Template - do not enter anything in these cells.</t>
  </si>
  <si>
    <t>Auto calculates.  If the difference is greater than $1.00 or less than ($1.00), reconcile the difference.</t>
  </si>
  <si>
    <r>
      <t>Annual Adjustments</t>
    </r>
    <r>
      <rPr>
        <b/>
        <vertAlign val="superscript"/>
        <sz val="11"/>
        <color theme="0"/>
        <rFont val="Aptos Narrow"/>
        <family val="2"/>
      </rPr>
      <t>1</t>
    </r>
  </si>
  <si>
    <r>
      <t>Annual Adjustments</t>
    </r>
    <r>
      <rPr>
        <b/>
        <vertAlign val="superscript"/>
        <sz val="11"/>
        <color theme="0"/>
        <rFont val="Aptos Narrow"/>
        <family val="2"/>
      </rPr>
      <t>2</t>
    </r>
  </si>
  <si>
    <r>
      <rPr>
        <b/>
        <i/>
        <u/>
        <sz val="11"/>
        <color rgb="FF000000"/>
        <rFont val="Aptos Narrow"/>
        <family val="2"/>
      </rPr>
      <t>USE FOR ANNUAL REPORT ONLY</t>
    </r>
    <r>
      <rPr>
        <b/>
        <vertAlign val="superscript"/>
        <sz val="11"/>
        <color rgb="FF000000"/>
        <rFont val="Aptos Narrow"/>
        <family val="2"/>
      </rPr>
      <t>1,2</t>
    </r>
    <r>
      <rPr>
        <b/>
        <sz val="11"/>
        <color rgb="FF000000"/>
        <rFont val="Aptos Narrow"/>
        <family val="2"/>
      </rPr>
      <t xml:space="preserve"> </t>
    </r>
    <r>
      <rPr>
        <sz val="11"/>
        <color rgb="FF000000"/>
        <rFont val="Aptos Narrow"/>
        <family val="2"/>
      </rPr>
      <t>- Adjustment columns should report prior year adjustments (Column M) and true up any estimates (Column N) to present on an incurred date of service basis.  Any adjustments to be deducted should be entered as a negative number.</t>
    </r>
  </si>
  <si>
    <r>
      <t>If the State Directed Payment process takes almost a year or more, plans should use the most accurate available information for MLR reporting.  Include Nursing Facility, APSI, PSI, SNSI, HEALTHII</t>
    </r>
    <r>
      <rPr>
        <strike/>
        <sz val="11"/>
        <color rgb="FF000000"/>
        <rFont val="Aptos Narrow"/>
        <family val="2"/>
      </rPr>
      <t>,</t>
    </r>
    <r>
      <rPr>
        <sz val="11"/>
        <color rgb="FF000000"/>
        <rFont val="Aptos Narrow"/>
        <family val="2"/>
      </rPr>
      <t xml:space="preserve"> and Targeted Investments</t>
    </r>
    <r>
      <rPr>
        <strike/>
        <sz val="11"/>
        <color rgb="FF000000"/>
        <rFont val="Aptos Narrow"/>
        <family val="2"/>
      </rPr>
      <t>.</t>
    </r>
    <r>
      <rPr>
        <sz val="11"/>
        <color rgb="FF000000"/>
        <rFont val="Aptos Narrow"/>
        <family val="2"/>
      </rPr>
      <t xml:space="preserve"> </t>
    </r>
    <r>
      <rPr>
        <strike/>
        <sz val="11"/>
        <color rgb="FF000000"/>
        <rFont val="Aptos Narrow"/>
        <family val="2"/>
      </rPr>
      <t xml:space="preserve"> </t>
    </r>
  </si>
  <si>
    <r>
      <t>Footnote 1</t>
    </r>
    <r>
      <rPr>
        <sz val="11"/>
        <color rgb="FFFF0000"/>
        <rFont val="Aptos Narrow"/>
        <family val="2"/>
      </rPr>
      <t>2</t>
    </r>
  </si>
  <si>
    <r>
      <rPr>
        <b/>
        <sz val="11"/>
        <color rgb="FF000000"/>
        <rFont val="Aptos Narrow"/>
        <family val="2"/>
      </rPr>
      <t>HCQI/QIA:</t>
    </r>
    <r>
      <rPr>
        <sz val="11"/>
        <color rgb="FF000000"/>
        <rFont val="Aptos Narrow"/>
        <family val="2"/>
      </rPr>
      <t xml:space="preserve"> Quality Improvement Activities (QIA)/Health Care Quality Improvement (HCQI): QIA/HCQI activity must meet the requirements of 45 CFR 158.150(a) and (b) and is not excluded under 45 CFR 158.150(c). CMS specifically prohibits the inclusion of indirect or overhead expenses that do not directly improve healthcare quality when reporting QIAs/HCQI. Indirect and overhead expenses should be excluded from the CYE 2024 and forward MLR reports. For additional guidance, see the Medical Loss Ratio Guidance posted on the AHCCCS' website.  </t>
    </r>
  </si>
  <si>
    <r>
      <t xml:space="preserve">Improvements to infrastructure that prevents fraud, waste and abuse </t>
    </r>
    <r>
      <rPr>
        <b/>
        <sz val="11"/>
        <color rgb="FF000000"/>
        <rFont val="Aptos Narrow"/>
        <family val="2"/>
      </rPr>
      <t>on a going</t>
    </r>
    <r>
      <rPr>
        <sz val="11"/>
        <color rgb="FF000000"/>
        <rFont val="Aptos Narrow"/>
        <family val="2"/>
      </rPr>
      <t xml:space="preserve"> </t>
    </r>
    <r>
      <rPr>
        <b/>
        <sz val="11"/>
        <color rgb="FF000000"/>
        <rFont val="Aptos Narrow"/>
        <family val="2"/>
      </rPr>
      <t>forward</t>
    </r>
    <r>
      <rPr>
        <sz val="11"/>
        <color rgb="FF000000"/>
        <rFont val="Aptos Narrow"/>
        <family val="2"/>
      </rPr>
      <t xml:space="preserve"> </t>
    </r>
    <r>
      <rPr>
        <b/>
        <sz val="11"/>
        <color rgb="FF000000"/>
        <rFont val="Aptos Narrow"/>
        <family val="2"/>
      </rPr>
      <t>basis</t>
    </r>
    <r>
      <rPr>
        <sz val="11"/>
        <color rgb="FF000000"/>
        <rFont val="Aptos Narrow"/>
        <family val="2"/>
      </rPr>
      <t xml:space="preserve">. </t>
    </r>
  </si>
  <si>
    <r>
      <t>CHP and small non-LTSS</t>
    </r>
    <r>
      <rPr>
        <vertAlign val="superscript"/>
        <sz val="11"/>
        <rFont val="Aptos Narrow"/>
        <family val="2"/>
      </rPr>
      <t>3</t>
    </r>
    <r>
      <rPr>
        <sz val="11"/>
        <rFont val="Aptos Narrow"/>
        <family val="2"/>
      </rPr>
      <t xml:space="preserve"> MCOs between 5,400 and 380,000 </t>
    </r>
    <r>
      <rPr>
        <b/>
        <sz val="11"/>
        <rFont val="Aptos Narrow"/>
        <family val="2"/>
      </rPr>
      <t xml:space="preserve">Annual </t>
    </r>
    <r>
      <rPr>
        <sz val="11"/>
        <rFont val="Aptos Narrow"/>
        <family val="2"/>
      </rPr>
      <t>Member Months</t>
    </r>
  </si>
  <si>
    <r>
      <rPr>
        <u/>
        <sz val="11"/>
        <color rgb="FF000000"/>
        <rFont val="Aptos Narrow"/>
        <family val="2"/>
      </rPr>
      <t>Annual Adjustments Column:</t>
    </r>
    <r>
      <rPr>
        <sz val="11"/>
        <color rgb="FF000000"/>
        <rFont val="Aptos Narrow"/>
        <family val="2"/>
      </rPr>
      <t xml:space="preserve"> </t>
    </r>
    <r>
      <rPr>
        <b/>
        <i/>
        <sz val="11"/>
        <color rgb="FF000000"/>
        <rFont val="Aptos Narrow"/>
        <family val="2"/>
      </rPr>
      <t>USE FOR ANNUAL REPORT ONLY</t>
    </r>
    <r>
      <rPr>
        <b/>
        <sz val="11"/>
        <color rgb="FF000000"/>
        <rFont val="Aptos Narrow"/>
        <family val="2"/>
      </rPr>
      <t xml:space="preserve"> </t>
    </r>
    <r>
      <rPr>
        <sz val="11"/>
        <color rgb="FF000000"/>
        <rFont val="Aptos Narrow"/>
        <family val="2"/>
      </rPr>
      <t xml:space="preserve">- Adjustment column should report </t>
    </r>
    <r>
      <rPr>
        <b/>
        <sz val="11"/>
        <color rgb="FF000000"/>
        <rFont val="Aptos Narrow"/>
        <family val="2"/>
      </rPr>
      <t>prior year audit adjustments</t>
    </r>
    <r>
      <rPr>
        <sz val="11"/>
        <color rgb="FF000000"/>
        <rFont val="Aptos Narrow"/>
        <family val="2"/>
      </rPr>
      <t xml:space="preserve">.  Any adjustments to be deducted should be entered as a negative number.  </t>
    </r>
    <r>
      <rPr>
        <b/>
        <sz val="11"/>
        <color rgb="FF000000"/>
        <rFont val="Aptos Narrow"/>
        <family val="2"/>
      </rPr>
      <t>42 CFR§438.8(k)(xi)</t>
    </r>
  </si>
  <si>
    <r>
      <rPr>
        <u/>
        <sz val="11"/>
        <color theme="1"/>
        <rFont val="Aptos Narrow"/>
        <family val="2"/>
      </rPr>
      <t>Annual Adjustments Column:</t>
    </r>
    <r>
      <rPr>
        <sz val="11"/>
        <rFont val="Aptos Narrow"/>
        <family val="2"/>
      </rPr>
      <t xml:space="preserve"> </t>
    </r>
    <r>
      <rPr>
        <b/>
        <i/>
        <sz val="11"/>
        <color theme="1"/>
        <rFont val="Aptos Narrow"/>
        <family val="2"/>
      </rPr>
      <t>USE FOR ANNUAL REPORT ONLY</t>
    </r>
    <r>
      <rPr>
        <b/>
        <sz val="11"/>
        <color theme="1"/>
        <rFont val="Aptos Narrow"/>
        <family val="2"/>
      </rPr>
      <t xml:space="preserve"> </t>
    </r>
    <r>
      <rPr>
        <sz val="11"/>
        <rFont val="Aptos Narrow"/>
        <family val="2"/>
      </rPr>
      <t xml:space="preserve">- Adjustment column should </t>
    </r>
    <r>
      <rPr>
        <b/>
        <sz val="11"/>
        <rFont val="Aptos Narrow"/>
        <family val="2"/>
      </rPr>
      <t xml:space="preserve"> true up any estimates</t>
    </r>
    <r>
      <rPr>
        <sz val="11"/>
        <rFont val="Aptos Narrow"/>
        <family val="2"/>
      </rPr>
      <t xml:space="preserve"> to present on an incurred date of service basis.  Any adjustments to be deducted should be entered as a negative number.</t>
    </r>
  </si>
  <si>
    <r>
      <rPr>
        <b/>
        <sz val="11"/>
        <rFont val="Aptos Narrow"/>
        <family val="2"/>
      </rPr>
      <t>LTSS:</t>
    </r>
    <r>
      <rPr>
        <sz val="11"/>
        <rFont val="Aptos Narrow"/>
        <family val="2"/>
      </rPr>
      <t xml:space="preserve">  Long-Term Services and Supports.</t>
    </r>
  </si>
  <si>
    <r>
      <rPr>
        <sz val="12"/>
        <color rgb="FF000000"/>
        <rFont val="Aptos Narrow"/>
        <family val="2"/>
      </rPr>
      <t xml:space="preserve">Per 42 CFR §438.8(b), MLR reporting year means a period of 12 months consistent with the rating period selected and set by the state per lines 12 and 13 of the MCO and Report Information tab. Information reported in Part 1 should be reported for services covered by the managed care contract with the state during the state-defined MLR reporting year. This includes incurred claims for member dates of service during the MLR reporting year regardless of paid date, and capitation payments paid for members covered during the MLR reporting year, regardless of paid date. </t>
    </r>
    <r>
      <rPr>
        <b/>
        <sz val="12"/>
        <color rgb="FF00B050"/>
        <rFont val="Aptos Narrow"/>
        <family val="2"/>
      </rPr>
      <t>Source documentation, such as general ledgers, allocation schedules, etc. should be available upon request to support amounts reported. Expenditures and revenues reported for MLR should be comparable to audited financial statements per 42 CFR §438.8(k)(1)(xi).</t>
    </r>
  </si>
  <si>
    <t>Instructions for Completing the MLR H-1 tab</t>
  </si>
  <si>
    <t>Chief Executive Officer/President Signature</t>
  </si>
  <si>
    <t>Chief Executive Officer/President Name Printed</t>
  </si>
  <si>
    <t>Date Signed</t>
  </si>
  <si>
    <t>Chief Financial Officer Signature</t>
  </si>
  <si>
    <t>Chief Financial  Officer Name Printed</t>
  </si>
  <si>
    <t>The MCO and Report Information tab collects data about the managed care organization (MCO), provides the state-defined MLR reporting period begin and end dates and the state-defined runout date. The MCO should complete the Information tab lines 1, 2, and 4 through 11 prior to completing the MLR H-1 tab. Upon completion of all required information within the template, and after review by senior members of management, an executive of the company operating the MCO who is responsible for financial reporting should read the attestation statement on item 16 of the MCO and Report Information tab and provide a signature and signature date (Lines 17 and 18). Per 42 CFR §438.8(n), the MCO must attest to the accuracy of the calculation of the MLR in accordance with the requirements of the managed care regulations. Finally, line 1 should be completed to reflect the report submission date to the state.</t>
  </si>
  <si>
    <t>Line of Business: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</si>
</sst>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43" formatCode="_(* #,##0.00_);_(* \(#,##0.00\);_(* &quot;-&quot;??_);_(@_)"/>
    <numFmt numFmtId="164" formatCode="_(&quot;$&quot;* #,##0_);_(&quot;$&quot;* \(#,##0\);_(&quot;$&quot;* &quot;-&quot;??_);_(@_)"/>
    <numFmt numFmtId="165" formatCode="&quot;$&quot;#,##0"/>
    <numFmt numFmtId="166" formatCode="_(&quot;$&quot;* #,##0_);[Red]_(&quot;$&quot;* \(#,##0\);_(&quot;$&quot;* &quot;0&quot;_);_(@_)"/>
    <numFmt numFmtId="167" formatCode="0.0%"/>
    <numFmt numFmtId="168" formatCode="0."/>
    <numFmt numFmtId="169" formatCode="[$-409]mmmm\ d\,\ yyyy;@"/>
    <numFmt numFmtId="170" formatCode="_(* #,##0_);_(* \(#,##0\);_(* &quot;-&quot;??_);_(@_)"/>
    <numFmt numFmtId="171" formatCode="General_)"/>
    <numFmt numFmtId="172" formatCode="mm/dd/yy"/>
  </numFmts>
  <fonts count="71" x14ac:knownFonts="1">
    <font>
      <sz val="11"/>
      <color theme="1"/>
      <name val="Aptos Narrow"/>
      <family val="2"/>
      <scheme val="minor"/>
    </font>
    <font>
      <sz val="11"/>
      <color theme="1"/>
      <name val="Aptos Narrow"/>
      <family val="2"/>
    </font>
    <font>
      <sz val="11"/>
      <color theme="1"/>
      <name val="Aptos Narrow"/>
      <family val="2"/>
      <scheme val="minor"/>
    </font>
    <font>
      <sz val="10"/>
      <name val="Arial"/>
      <family val="2"/>
    </font>
    <font>
      <b/>
      <sz val="12"/>
      <color theme="0"/>
      <name val="Aptos Narrow"/>
      <family val="2"/>
    </font>
    <font>
      <sz val="12"/>
      <color theme="0"/>
      <name val="Aptos Narrow"/>
      <family val="2"/>
    </font>
    <font>
      <sz val="12"/>
      <name val="Aptos Narrow"/>
      <family val="2"/>
    </font>
    <font>
      <b/>
      <sz val="12"/>
      <name val="Aptos Narrow"/>
      <family val="2"/>
    </font>
    <font>
      <sz val="12"/>
      <color rgb="FF000000"/>
      <name val="Aptos Narrow"/>
      <family val="2"/>
    </font>
    <font>
      <sz val="12"/>
      <color theme="1"/>
      <name val="Aptos Narrow"/>
      <family val="2"/>
    </font>
    <font>
      <sz val="11"/>
      <color rgb="FFFF0000"/>
      <name val="Aptos Narrow"/>
      <family val="2"/>
    </font>
    <font>
      <sz val="12"/>
      <color rgb="FFFF0000"/>
      <name val="Aptos Narrow"/>
      <family val="2"/>
    </font>
    <font>
      <b/>
      <sz val="12"/>
      <color theme="1"/>
      <name val="Aptos Narrow"/>
      <family val="2"/>
    </font>
    <font>
      <b/>
      <sz val="12"/>
      <color rgb="FFFFFFFF"/>
      <name val="Aptos Narrow"/>
      <family val="2"/>
      <scheme val="minor"/>
    </font>
    <font>
      <sz val="12"/>
      <color rgb="FFFFFFFF"/>
      <name val="Aptos Narrow"/>
      <family val="2"/>
      <scheme val="minor"/>
    </font>
    <font>
      <sz val="11"/>
      <name val="Aptos Narrow"/>
      <family val="2"/>
      <scheme val="minor"/>
    </font>
    <font>
      <b/>
      <sz val="12"/>
      <name val="Aptos Narrow"/>
      <family val="2"/>
      <scheme val="minor"/>
    </font>
    <font>
      <b/>
      <sz val="13"/>
      <color rgb="FFFFFFFF"/>
      <name val="Aptos Narrow"/>
      <family val="2"/>
      <scheme val="minor"/>
    </font>
    <font>
      <b/>
      <sz val="13"/>
      <color theme="1"/>
      <name val="Aptos Narrow"/>
      <family val="2"/>
      <scheme val="minor"/>
    </font>
    <font>
      <sz val="13"/>
      <color theme="1"/>
      <name val="Aptos Narrow"/>
      <family val="2"/>
      <scheme val="minor"/>
    </font>
    <font>
      <sz val="18"/>
      <color rgb="FF242424"/>
      <name val="Aptos Narrow"/>
      <family val="2"/>
      <scheme val="minor"/>
    </font>
    <font>
      <sz val="13"/>
      <name val="Aptos Narrow"/>
      <family val="2"/>
      <scheme val="minor"/>
    </font>
    <font>
      <sz val="12"/>
      <name val="Aptos Narrow"/>
      <family val="2"/>
      <scheme val="minor"/>
    </font>
    <font>
      <sz val="12"/>
      <color rgb="FF242424"/>
      <name val="Aptos Narrow"/>
      <family val="2"/>
    </font>
    <font>
      <sz val="10"/>
      <color rgb="FFFFFFFF"/>
      <name val="Aptos Narrow"/>
      <family val="2"/>
      <scheme val="minor"/>
    </font>
    <font>
      <sz val="10"/>
      <name val="Aptos Narrow"/>
      <family val="2"/>
      <scheme val="minor"/>
    </font>
    <font>
      <u/>
      <sz val="11"/>
      <color theme="10"/>
      <name val="Aptos Narrow"/>
      <family val="2"/>
      <scheme val="minor"/>
    </font>
    <font>
      <sz val="11"/>
      <name val="Aptos Narrow"/>
      <family val="2"/>
    </font>
    <font>
      <b/>
      <sz val="11"/>
      <color theme="0"/>
      <name val="Aptos Narrow"/>
      <family val="2"/>
    </font>
    <font>
      <b/>
      <sz val="15"/>
      <color theme="3"/>
      <name val="Aptos Narrow"/>
      <scheme val="minor"/>
    </font>
    <font>
      <b/>
      <sz val="13"/>
      <color theme="3"/>
      <name val="Aptos Narrow"/>
      <scheme val="minor"/>
    </font>
    <font>
      <b/>
      <sz val="11"/>
      <color theme="3"/>
      <name val="Aptos Narrow"/>
      <scheme val="minor"/>
    </font>
    <font>
      <sz val="10"/>
      <color indexed="62"/>
      <name val="Arial"/>
      <family val="2"/>
    </font>
    <font>
      <sz val="11"/>
      <color theme="0"/>
      <name val="Aptos Narrow"/>
      <family val="2"/>
    </font>
    <font>
      <b/>
      <sz val="11"/>
      <name val="Aptos Narrow"/>
      <family val="2"/>
    </font>
    <font>
      <b/>
      <sz val="11"/>
      <color rgb="FFFF0000"/>
      <name val="Aptos Narrow"/>
      <family val="2"/>
    </font>
    <font>
      <sz val="11"/>
      <color rgb="FF000000"/>
      <name val="Aptos Narrow"/>
      <family val="2"/>
    </font>
    <font>
      <b/>
      <sz val="13"/>
      <color theme="0"/>
      <name val="Aptos Narrow"/>
      <family val="2"/>
      <scheme val="minor"/>
    </font>
    <font>
      <sz val="12"/>
      <color rgb="FF000000"/>
      <name val="Aptos Narrow"/>
      <scheme val="minor"/>
    </font>
    <font>
      <b/>
      <sz val="12"/>
      <color rgb="FF000000"/>
      <name val="Aptos Narrow"/>
      <scheme val="minor"/>
    </font>
    <font>
      <b/>
      <sz val="11"/>
      <color rgb="FF7030A0"/>
      <name val="Aptos Narrow"/>
      <family val="2"/>
    </font>
    <font>
      <strike/>
      <sz val="11"/>
      <color rgb="FF000000"/>
      <name val="Aptos Narrow"/>
      <family val="2"/>
    </font>
    <font>
      <b/>
      <i/>
      <sz val="11"/>
      <color rgb="FF000000"/>
      <name val="Aptos Narrow"/>
      <family val="2"/>
    </font>
    <font>
      <b/>
      <sz val="11"/>
      <color rgb="FF000000"/>
      <name val="Aptos Narrow"/>
      <family val="2"/>
    </font>
    <font>
      <b/>
      <sz val="13"/>
      <color indexed="56"/>
      <name val="Arial"/>
      <family val="2"/>
    </font>
    <font>
      <b/>
      <sz val="11"/>
      <color theme="1"/>
      <name val="Aptos Narrow"/>
      <family val="2"/>
    </font>
    <font>
      <sz val="10"/>
      <name val="Aptos Narrow"/>
      <family val="2"/>
    </font>
    <font>
      <sz val="12"/>
      <color theme="1"/>
      <name val="Aptos Narrow"/>
      <family val="2"/>
      <scheme val="minor"/>
    </font>
    <font>
      <sz val="12"/>
      <name val="Courier"/>
      <family val="3"/>
    </font>
    <font>
      <b/>
      <sz val="12"/>
      <color indexed="8"/>
      <name val="Aptos Narrow"/>
      <family val="2"/>
    </font>
    <font>
      <sz val="12"/>
      <color indexed="8"/>
      <name val="Aptos Narrow"/>
      <family val="2"/>
    </font>
    <font>
      <i/>
      <sz val="12"/>
      <name val="Aptos Narrow"/>
      <family val="2"/>
    </font>
    <font>
      <b/>
      <vertAlign val="superscript"/>
      <sz val="11"/>
      <color theme="0"/>
      <name val="Aptos Narrow"/>
      <family val="2"/>
    </font>
    <font>
      <b/>
      <i/>
      <u/>
      <sz val="11"/>
      <color rgb="FF000000"/>
      <name val="Aptos Narrow"/>
      <family val="2"/>
    </font>
    <font>
      <b/>
      <vertAlign val="superscript"/>
      <sz val="11"/>
      <color rgb="FF000000"/>
      <name val="Aptos Narrow"/>
      <family val="2"/>
    </font>
    <font>
      <strike/>
      <sz val="11"/>
      <name val="Aptos Narrow"/>
      <family val="2"/>
    </font>
    <font>
      <vertAlign val="superscript"/>
      <sz val="11"/>
      <name val="Aptos Narrow"/>
      <family val="2"/>
    </font>
    <font>
      <b/>
      <sz val="11"/>
      <color theme="5" tint="-0.249977111117893"/>
      <name val="Aptos Narrow"/>
      <family val="2"/>
    </font>
    <font>
      <u/>
      <sz val="11"/>
      <color rgb="FF000000"/>
      <name val="Aptos Narrow"/>
      <family val="2"/>
    </font>
    <font>
      <u/>
      <sz val="11"/>
      <color theme="1"/>
      <name val="Aptos Narrow"/>
      <family val="2"/>
    </font>
    <font>
      <b/>
      <i/>
      <sz val="11"/>
      <color theme="1"/>
      <name val="Aptos Narrow"/>
      <family val="2"/>
    </font>
    <font>
      <b/>
      <sz val="18"/>
      <color theme="0"/>
      <name val="Aptos Narrow"/>
      <family val="2"/>
    </font>
    <font>
      <sz val="12"/>
      <color rgb="FFF2F2F2"/>
      <name val="Aptos Narrow"/>
      <family val="2"/>
    </font>
    <font>
      <b/>
      <sz val="12"/>
      <color rgb="FF00B050"/>
      <name val="Aptos Narrow"/>
      <family val="2"/>
    </font>
    <font>
      <b/>
      <sz val="12"/>
      <color rgb="FFF2F2F2"/>
      <name val="Aptos Narrow"/>
      <family val="2"/>
    </font>
    <font>
      <u/>
      <sz val="12"/>
      <color theme="10"/>
      <name val="Aptos Narrow"/>
      <family val="2"/>
    </font>
    <font>
      <b/>
      <sz val="12"/>
      <color rgb="FF046B5C"/>
      <name val="Aptos Narrow"/>
      <family val="2"/>
    </font>
    <font>
      <sz val="12"/>
      <color rgb="FF046B5C"/>
      <name val="Aptos Narrow"/>
      <family val="2"/>
    </font>
    <font>
      <b/>
      <sz val="18"/>
      <color theme="1"/>
      <name val="Aptos Narrow"/>
      <family val="2"/>
    </font>
    <font>
      <sz val="18"/>
      <color rgb="FFF2F2F2"/>
      <name val="Aptos Narrow"/>
      <family val="2"/>
    </font>
    <font>
      <b/>
      <sz val="18"/>
      <color rgb="FF046B5C"/>
      <name val="Aptos Narrow"/>
      <family val="2"/>
    </font>
  </fonts>
  <fills count="23">
    <fill>
      <patternFill patternType="none"/>
    </fill>
    <fill>
      <patternFill patternType="gray125"/>
    </fill>
    <fill>
      <patternFill patternType="solid">
        <fgColor rgb="FFF2F2F2"/>
        <bgColor rgb="FF000000"/>
      </patternFill>
    </fill>
    <fill>
      <patternFill patternType="solid">
        <fgColor rgb="FFFFFF00"/>
        <bgColor indexed="64"/>
      </patternFill>
    </fill>
    <fill>
      <patternFill patternType="solid">
        <fgColor rgb="FF369992"/>
        <bgColor indexed="64"/>
      </patternFill>
    </fill>
    <fill>
      <patternFill patternType="solid">
        <fgColor rgb="FFCC6C20"/>
        <bgColor indexed="64"/>
      </patternFill>
    </fill>
    <fill>
      <patternFill patternType="solid">
        <fgColor rgb="FF712339"/>
        <bgColor indexed="64"/>
      </patternFill>
    </fill>
    <fill>
      <patternFill patternType="solid">
        <fgColor theme="0" tint="-4.9989318521683403E-2"/>
        <bgColor indexed="64"/>
      </patternFill>
    </fill>
    <fill>
      <patternFill patternType="solid">
        <fgColor rgb="FF318DCC"/>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369992"/>
        <bgColor rgb="FF000000"/>
      </patternFill>
    </fill>
    <fill>
      <patternFill patternType="solid">
        <fgColor rgb="FF8A3A6D"/>
        <bgColor rgb="FF000000"/>
      </patternFill>
    </fill>
    <fill>
      <patternFill patternType="solid">
        <fgColor rgb="FFCC6C20"/>
        <bgColor rgb="FF000000"/>
      </patternFill>
    </fill>
    <fill>
      <patternFill patternType="solid">
        <fgColor rgb="FFFFFFFF"/>
        <bgColor rgb="FF000000"/>
      </patternFill>
    </fill>
    <fill>
      <patternFill patternType="solid">
        <fgColor rgb="FFFFFFCC"/>
        <bgColor rgb="FF000000"/>
      </patternFill>
    </fill>
    <fill>
      <patternFill patternType="solid">
        <fgColor rgb="FFF2F2F2"/>
        <bgColor indexed="64"/>
      </patternFill>
    </fill>
    <fill>
      <patternFill patternType="solid">
        <fgColor indexed="47"/>
      </patternFill>
    </fill>
    <fill>
      <patternFill patternType="solid">
        <fgColor theme="6" tint="0.59999389629810485"/>
        <bgColor indexed="64"/>
      </patternFill>
    </fill>
    <fill>
      <patternFill patternType="solid">
        <fgColor rgb="FFEBD4A3"/>
        <bgColor indexed="64"/>
      </patternFill>
    </fill>
  </fills>
  <borders count="1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rgb="FF000000"/>
      </left>
      <right style="thin">
        <color rgb="FF000000"/>
      </right>
      <top style="medium">
        <color rgb="FF000000"/>
      </top>
      <bottom/>
      <diagonal/>
    </border>
    <border>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thin">
        <color indexed="64"/>
      </left>
      <right/>
      <top style="medium">
        <color rgb="FF000000"/>
      </top>
      <bottom style="thin">
        <color indexed="64"/>
      </bottom>
      <diagonal/>
    </border>
    <border>
      <left style="medium">
        <color indexed="64"/>
      </left>
      <right style="medium">
        <color indexed="64"/>
      </right>
      <top style="medium">
        <color rgb="FF000000"/>
      </top>
      <bottom style="thin">
        <color indexed="64"/>
      </bottom>
      <diagonal/>
    </border>
    <border>
      <left style="medium">
        <color indexed="64"/>
      </left>
      <right/>
      <top style="medium">
        <color rgb="FF000000"/>
      </top>
      <bottom style="thin">
        <color indexed="64"/>
      </bottom>
      <diagonal/>
    </border>
    <border>
      <left style="medium">
        <color rgb="FF000000"/>
      </left>
      <right style="thin">
        <color rgb="FF000000"/>
      </right>
      <top style="thin">
        <color rgb="FF000000"/>
      </top>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bottom style="thin">
        <color indexed="64"/>
      </bottom>
      <diagonal/>
    </border>
    <border>
      <left style="medium">
        <color rgb="FF000000"/>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indexed="64"/>
      </left>
      <right style="medium">
        <color rgb="FF000000"/>
      </right>
      <top/>
      <bottom style="medium">
        <color rgb="FF000000"/>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bottom style="thick">
        <color theme="4"/>
      </bottom>
      <diagonal/>
    </border>
    <border>
      <left/>
      <right/>
      <top/>
      <bottom style="thick">
        <color theme="4" tint="0.499984740745262"/>
      </bottom>
      <diagonal/>
    </border>
    <border>
      <left style="thin">
        <color indexed="23"/>
      </left>
      <right style="thin">
        <color indexed="23"/>
      </right>
      <top style="thin">
        <color indexed="23"/>
      </top>
      <bottom style="thin">
        <color indexed="23"/>
      </bottom>
      <diagonal/>
    </border>
    <border>
      <left/>
      <right/>
      <top/>
      <bottom style="thick">
        <color indexed="22"/>
      </bottom>
      <diagonal/>
    </border>
    <border>
      <left style="medium">
        <color rgb="FF000000"/>
      </left>
      <right style="thin">
        <color rgb="FF000000"/>
      </right>
      <top style="thin">
        <color rgb="FF000000"/>
      </top>
      <bottom style="thin">
        <color rgb="FF000000"/>
      </bottom>
      <diagonal/>
    </border>
    <border>
      <left style="medium">
        <color rgb="FF000000"/>
      </left>
      <right style="thin">
        <color indexed="64"/>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s>
  <cellStyleXfs count="17">
    <xf numFmtId="0" fontId="0" fillId="0" borderId="0"/>
    <xf numFmtId="0" fontId="3" fillId="0" borderId="0"/>
    <xf numFmtId="0" fontId="2" fillId="0" borderId="0"/>
    <xf numFmtId="43" fontId="2" fillId="0" borderId="0" applyFont="0" applyFill="0" applyBorder="0" applyAlignment="0" applyProtection="0"/>
    <xf numFmtId="44" fontId="3" fillId="0" borderId="0" applyFont="0" applyFill="0" applyBorder="0" applyAlignment="0" applyProtection="0"/>
    <xf numFmtId="44" fontId="2" fillId="0" borderId="0" applyFont="0" applyFill="0" applyBorder="0" applyAlignment="0" applyProtection="0"/>
    <xf numFmtId="0" fontId="3" fillId="0" borderId="0"/>
    <xf numFmtId="9" fontId="3" fillId="0" borderId="0" applyFont="0" applyFill="0" applyBorder="0" applyAlignment="0" applyProtection="0"/>
    <xf numFmtId="0" fontId="26" fillId="0" borderId="0" applyNumberFormat="0" applyFill="0" applyBorder="0" applyAlignment="0" applyProtection="0"/>
    <xf numFmtId="0" fontId="29" fillId="0" borderId="100" applyNumberFormat="0" applyFill="0" applyAlignment="0" applyProtection="0"/>
    <xf numFmtId="0" fontId="30" fillId="0" borderId="101" applyNumberFormat="0" applyFill="0" applyAlignment="0" applyProtection="0"/>
    <xf numFmtId="0" fontId="31" fillId="0" borderId="0" applyNumberFormat="0" applyFill="0" applyBorder="0" applyAlignment="0" applyProtection="0"/>
    <xf numFmtId="0" fontId="32" fillId="20" borderId="102" applyNumberFormat="0" applyAlignment="0" applyProtection="0"/>
    <xf numFmtId="0" fontId="44" fillId="0" borderId="103" applyNumberFormat="0" applyFill="0" applyAlignment="0" applyProtection="0"/>
    <xf numFmtId="43" fontId="3" fillId="0" borderId="0" applyFont="0" applyFill="0" applyBorder="0" applyAlignment="0" applyProtection="0"/>
    <xf numFmtId="9" fontId="3" fillId="0" borderId="0" applyFont="0" applyFill="0" applyBorder="0" applyAlignment="0" applyProtection="0"/>
    <xf numFmtId="171" fontId="48" fillId="0" borderId="0"/>
  </cellStyleXfs>
  <cellXfs count="849">
    <xf numFmtId="0" fontId="0" fillId="0" borderId="0" xfId="0"/>
    <xf numFmtId="38" fontId="10" fillId="0" borderId="25" xfId="3" applyNumberFormat="1" applyFont="1" applyFill="1" applyBorder="1" applyProtection="1">
      <protection locked="0"/>
    </xf>
    <xf numFmtId="38" fontId="10" fillId="0" borderId="26" xfId="3" applyNumberFormat="1" applyFont="1" applyFill="1" applyBorder="1" applyProtection="1">
      <protection locked="0"/>
    </xf>
    <xf numFmtId="38" fontId="10" fillId="0" borderId="27" xfId="3" applyNumberFormat="1" applyFont="1" applyFill="1" applyBorder="1" applyProtection="1">
      <protection locked="0"/>
    </xf>
    <xf numFmtId="166" fontId="10" fillId="0" borderId="45" xfId="4" applyNumberFormat="1" applyFont="1" applyFill="1" applyBorder="1" applyProtection="1">
      <protection locked="0"/>
    </xf>
    <xf numFmtId="166" fontId="10" fillId="0" borderId="4" xfId="4" applyNumberFormat="1" applyFont="1" applyFill="1" applyBorder="1" applyProtection="1">
      <protection locked="0"/>
    </xf>
    <xf numFmtId="166" fontId="10" fillId="0" borderId="8" xfId="4" applyNumberFormat="1" applyFont="1" applyFill="1" applyBorder="1" applyProtection="1">
      <protection locked="0"/>
    </xf>
    <xf numFmtId="166" fontId="10" fillId="0" borderId="49" xfId="4" applyNumberFormat="1" applyFont="1" applyFill="1" applyBorder="1" applyProtection="1">
      <protection locked="0"/>
    </xf>
    <xf numFmtId="166" fontId="10" fillId="0" borderId="51" xfId="4" applyNumberFormat="1" applyFont="1" applyFill="1" applyBorder="1" applyProtection="1">
      <protection locked="0"/>
    </xf>
    <xf numFmtId="166" fontId="10" fillId="0" borderId="50" xfId="4" applyNumberFormat="1" applyFont="1" applyFill="1" applyBorder="1" applyProtection="1">
      <protection locked="0"/>
    </xf>
    <xf numFmtId="166" fontId="10" fillId="0" borderId="49" xfId="5" applyNumberFormat="1" applyFont="1" applyFill="1" applyBorder="1" applyProtection="1">
      <protection locked="0"/>
    </xf>
    <xf numFmtId="166" fontId="10" fillId="0" borderId="51" xfId="5" applyNumberFormat="1" applyFont="1" applyFill="1" applyBorder="1" applyProtection="1">
      <protection locked="0"/>
    </xf>
    <xf numFmtId="166" fontId="10" fillId="0" borderId="59" xfId="4" applyNumberFormat="1" applyFont="1" applyFill="1" applyBorder="1" applyProtection="1">
      <protection locked="0"/>
    </xf>
    <xf numFmtId="166" fontId="10" fillId="0" borderId="61" xfId="4" applyNumberFormat="1" applyFont="1" applyFill="1" applyBorder="1" applyProtection="1">
      <protection locked="0"/>
    </xf>
    <xf numFmtId="166" fontId="10" fillId="0" borderId="60" xfId="4" applyNumberFormat="1" applyFont="1" applyFill="1" applyBorder="1" applyProtection="1">
      <protection locked="0"/>
    </xf>
    <xf numFmtId="166" fontId="10" fillId="0" borderId="15" xfId="4" applyNumberFormat="1" applyFont="1" applyFill="1" applyBorder="1" applyProtection="1">
      <protection locked="0"/>
    </xf>
    <xf numFmtId="166" fontId="10" fillId="0" borderId="33" xfId="4" applyNumberFormat="1" applyFont="1" applyFill="1" applyBorder="1" applyProtection="1">
      <protection locked="0"/>
    </xf>
    <xf numFmtId="166" fontId="10" fillId="0" borderId="34" xfId="4" applyNumberFormat="1" applyFont="1" applyFill="1" applyBorder="1" applyProtection="1">
      <protection locked="0"/>
    </xf>
    <xf numFmtId="166" fontId="10" fillId="0" borderId="15" xfId="4" applyNumberFormat="1" applyFont="1" applyFill="1" applyBorder="1" applyAlignment="1" applyProtection="1">
      <protection locked="0"/>
    </xf>
    <xf numFmtId="166" fontId="10" fillId="0" borderId="33" xfId="4" applyNumberFormat="1" applyFont="1" applyFill="1" applyBorder="1" applyAlignment="1" applyProtection="1">
      <protection locked="0"/>
    </xf>
    <xf numFmtId="166" fontId="10" fillId="0" borderId="16" xfId="4" applyNumberFormat="1" applyFont="1" applyFill="1" applyBorder="1" applyAlignment="1" applyProtection="1">
      <protection locked="0"/>
    </xf>
    <xf numFmtId="166" fontId="10" fillId="0" borderId="49" xfId="4" applyNumberFormat="1" applyFont="1" applyFill="1" applyBorder="1" applyAlignment="1" applyProtection="1">
      <protection locked="0"/>
    </xf>
    <xf numFmtId="166" fontId="10" fillId="0" borderId="51" xfId="4" applyNumberFormat="1" applyFont="1" applyFill="1" applyBorder="1" applyAlignment="1" applyProtection="1">
      <protection locked="0"/>
    </xf>
    <xf numFmtId="166" fontId="10" fillId="0" borderId="52" xfId="4" applyNumberFormat="1" applyFont="1" applyFill="1" applyBorder="1" applyAlignment="1" applyProtection="1">
      <protection locked="0"/>
    </xf>
    <xf numFmtId="166" fontId="10" fillId="0" borderId="59" xfId="4" applyNumberFormat="1" applyFont="1" applyFill="1" applyBorder="1" applyAlignment="1" applyProtection="1">
      <protection locked="0"/>
    </xf>
    <xf numFmtId="166" fontId="10" fillId="0" borderId="61" xfId="4" applyNumberFormat="1" applyFont="1" applyFill="1" applyBorder="1" applyAlignment="1" applyProtection="1">
      <protection locked="0"/>
    </xf>
    <xf numFmtId="166" fontId="10" fillId="0" borderId="62" xfId="4" applyNumberFormat="1" applyFont="1" applyFill="1" applyBorder="1" applyAlignment="1" applyProtection="1">
      <protection locked="0"/>
    </xf>
    <xf numFmtId="166" fontId="10" fillId="0" borderId="45" xfId="4" applyNumberFormat="1" applyFont="1" applyFill="1" applyBorder="1" applyAlignment="1" applyProtection="1">
      <protection locked="0"/>
    </xf>
    <xf numFmtId="166" fontId="10" fillId="0" borderId="4" xfId="4" applyNumberFormat="1" applyFont="1" applyFill="1" applyBorder="1" applyAlignment="1" applyProtection="1">
      <protection locked="0"/>
    </xf>
    <xf numFmtId="166" fontId="10" fillId="0" borderId="8" xfId="4" applyNumberFormat="1" applyFont="1" applyFill="1" applyBorder="1" applyAlignment="1" applyProtection="1">
      <protection locked="0"/>
    </xf>
    <xf numFmtId="166" fontId="10" fillId="0" borderId="50" xfId="4" applyNumberFormat="1" applyFont="1" applyFill="1" applyBorder="1" applyAlignment="1" applyProtection="1">
      <protection locked="0"/>
    </xf>
    <xf numFmtId="166" fontId="10" fillId="0" borderId="49" xfId="5" applyNumberFormat="1" applyFont="1" applyFill="1" applyBorder="1" applyAlignment="1" applyProtection="1">
      <protection locked="0"/>
    </xf>
    <xf numFmtId="166" fontId="10" fillId="0" borderId="51" xfId="5" applyNumberFormat="1" applyFont="1" applyFill="1" applyBorder="1" applyAlignment="1" applyProtection="1">
      <protection locked="0"/>
    </xf>
    <xf numFmtId="166" fontId="10" fillId="0" borderId="50" xfId="5" applyNumberFormat="1" applyFont="1" applyFill="1" applyBorder="1" applyAlignment="1" applyProtection="1">
      <protection locked="0"/>
    </xf>
    <xf numFmtId="166" fontId="10" fillId="0" borderId="78" xfId="4" applyNumberFormat="1" applyFont="1" applyFill="1" applyBorder="1" applyAlignment="1" applyProtection="1">
      <protection locked="0"/>
    </xf>
    <xf numFmtId="166" fontId="10" fillId="0" borderId="40" xfId="4" applyNumberFormat="1" applyFont="1" applyFill="1" applyBorder="1" applyAlignment="1" applyProtection="1">
      <protection locked="0"/>
    </xf>
    <xf numFmtId="166" fontId="10" fillId="0" borderId="41" xfId="4" applyNumberFormat="1" applyFont="1" applyFill="1" applyBorder="1" applyAlignment="1" applyProtection="1">
      <protection locked="0"/>
    </xf>
    <xf numFmtId="166" fontId="10" fillId="0" borderId="60" xfId="4" applyNumberFormat="1" applyFont="1" applyFill="1" applyBorder="1" applyAlignment="1" applyProtection="1">
      <protection locked="0"/>
    </xf>
    <xf numFmtId="166" fontId="10" fillId="0" borderId="82" xfId="4" applyNumberFormat="1" applyFont="1" applyFill="1" applyBorder="1" applyAlignment="1" applyProtection="1">
      <protection locked="0"/>
    </xf>
    <xf numFmtId="166" fontId="10" fillId="0" borderId="83" xfId="4" applyNumberFormat="1" applyFont="1" applyFill="1" applyBorder="1" applyAlignment="1" applyProtection="1">
      <protection locked="0"/>
    </xf>
    <xf numFmtId="166" fontId="10" fillId="0" borderId="85" xfId="4" applyNumberFormat="1" applyFont="1" applyFill="1" applyBorder="1" applyAlignment="1" applyProtection="1">
      <protection locked="0"/>
    </xf>
    <xf numFmtId="166" fontId="10" fillId="0" borderId="57" xfId="4" applyNumberFormat="1" applyFont="1" applyFill="1" applyBorder="1" applyAlignment="1" applyProtection="1">
      <protection locked="0"/>
    </xf>
    <xf numFmtId="166" fontId="10" fillId="0" borderId="25" xfId="4" applyNumberFormat="1" applyFont="1" applyFill="1" applyBorder="1" applyAlignment="1" applyProtection="1">
      <protection locked="0"/>
    </xf>
    <xf numFmtId="166" fontId="10" fillId="0" borderId="26" xfId="4" applyNumberFormat="1" applyFont="1" applyFill="1" applyBorder="1" applyAlignment="1" applyProtection="1">
      <protection locked="0"/>
    </xf>
    <xf numFmtId="166" fontId="10" fillId="0" borderId="28" xfId="4" applyNumberFormat="1" applyFont="1" applyFill="1" applyBorder="1" applyAlignment="1" applyProtection="1">
      <protection locked="0"/>
    </xf>
    <xf numFmtId="0" fontId="13" fillId="14" borderId="1" xfId="0" applyFont="1" applyFill="1" applyBorder="1" applyAlignment="1">
      <alignment horizontal="left"/>
    </xf>
    <xf numFmtId="0" fontId="14" fillId="14" borderId="2" xfId="0" applyFont="1" applyFill="1" applyBorder="1"/>
    <xf numFmtId="0" fontId="15" fillId="14" borderId="2" xfId="0" applyFont="1" applyFill="1" applyBorder="1"/>
    <xf numFmtId="0" fontId="15" fillId="14" borderId="14" xfId="0" applyFont="1" applyFill="1" applyBorder="1"/>
    <xf numFmtId="0" fontId="16" fillId="0" borderId="3" xfId="0" applyFont="1" applyBorder="1" applyAlignment="1">
      <alignment horizontal="right"/>
    </xf>
    <xf numFmtId="0" fontId="16" fillId="0" borderId="0" xfId="0" applyFont="1"/>
    <xf numFmtId="0" fontId="15" fillId="0" borderId="0" xfId="0" applyFont="1"/>
    <xf numFmtId="0" fontId="15" fillId="0" borderId="9" xfId="0" applyFont="1" applyBorder="1"/>
    <xf numFmtId="14" fontId="16" fillId="0" borderId="0" xfId="0" applyNumberFormat="1" applyFont="1" applyAlignment="1">
      <alignment horizontal="left"/>
    </xf>
    <xf numFmtId="0" fontId="19" fillId="0" borderId="0" xfId="0" applyFont="1"/>
    <xf numFmtId="0" fontId="20" fillId="0" borderId="0" xfId="0" applyFont="1" applyAlignment="1">
      <alignment horizontal="left" vertical="center"/>
    </xf>
    <xf numFmtId="0" fontId="17" fillId="16" borderId="10" xfId="0" applyFont="1" applyFill="1" applyBorder="1" applyAlignment="1">
      <alignment horizontal="center" wrapText="1"/>
    </xf>
    <xf numFmtId="0" fontId="17" fillId="16" borderId="5" xfId="0" applyFont="1" applyFill="1" applyBorder="1" applyAlignment="1">
      <alignment wrapText="1"/>
    </xf>
    <xf numFmtId="0" fontId="21" fillId="16" borderId="2" xfId="0" applyFont="1" applyFill="1" applyBorder="1" applyAlignment="1">
      <alignment horizontal="center" vertical="top" wrapText="1"/>
    </xf>
    <xf numFmtId="0" fontId="21" fillId="16" borderId="14" xfId="0" applyFont="1" applyFill="1" applyBorder="1" applyAlignment="1">
      <alignment horizontal="center" vertical="top" wrapText="1"/>
    </xf>
    <xf numFmtId="0" fontId="22" fillId="17" borderId="49" xfId="0" applyFont="1" applyFill="1" applyBorder="1" applyAlignment="1">
      <alignment horizontal="center" vertical="top"/>
    </xf>
    <xf numFmtId="0" fontId="22" fillId="17" borderId="51" xfId="0" applyFont="1" applyFill="1" applyBorder="1" applyAlignment="1">
      <alignment horizontal="left" vertical="top" wrapText="1" indent="1"/>
    </xf>
    <xf numFmtId="0" fontId="22" fillId="0" borderId="51" xfId="0" applyFont="1" applyBorder="1" applyAlignment="1">
      <alignment horizontal="left" vertical="top" wrapText="1"/>
    </xf>
    <xf numFmtId="0" fontId="22" fillId="18" borderId="51" xfId="0" applyFont="1" applyFill="1" applyBorder="1" applyAlignment="1">
      <alignment horizontal="center"/>
    </xf>
    <xf numFmtId="0" fontId="22" fillId="0" borderId="52" xfId="0" applyFont="1" applyBorder="1" applyAlignment="1">
      <alignment horizontal="left" vertical="top" wrapText="1"/>
    </xf>
    <xf numFmtId="0" fontId="17" fillId="16" borderId="1" xfId="0" applyFont="1" applyFill="1" applyBorder="1" applyAlignment="1">
      <alignment horizontal="center" wrapText="1"/>
    </xf>
    <xf numFmtId="0" fontId="17" fillId="16" borderId="2" xfId="0" applyFont="1" applyFill="1" applyBorder="1" applyAlignment="1">
      <alignment wrapText="1"/>
    </xf>
    <xf numFmtId="0" fontId="22" fillId="0" borderId="49" xfId="0" applyFont="1" applyBorder="1" applyAlignment="1">
      <alignment horizontal="center" vertical="top"/>
    </xf>
    <xf numFmtId="0" fontId="23" fillId="0" borderId="0" xfId="0" applyFont="1"/>
    <xf numFmtId="0" fontId="22" fillId="2" borderId="49" xfId="0" applyFont="1" applyFill="1" applyBorder="1" applyAlignment="1">
      <alignment horizontal="center" vertical="top"/>
    </xf>
    <xf numFmtId="0" fontId="22" fillId="0" borderId="49" xfId="0" applyFont="1" applyBorder="1" applyAlignment="1">
      <alignment horizontal="center" vertical="top" wrapText="1"/>
    </xf>
    <xf numFmtId="0" fontId="13" fillId="15" borderId="3" xfId="0" applyFont="1" applyFill="1" applyBorder="1" applyAlignment="1">
      <alignment horizontal="center" vertical="top"/>
    </xf>
    <xf numFmtId="0" fontId="17" fillId="15" borderId="0" xfId="0" applyFont="1" applyFill="1" applyAlignment="1">
      <alignment horizontal="left" vertical="top" wrapText="1"/>
    </xf>
    <xf numFmtId="0" fontId="24" fillId="15" borderId="0" xfId="0" applyFont="1" applyFill="1" applyAlignment="1">
      <alignment horizontal="left" vertical="top" wrapText="1"/>
    </xf>
    <xf numFmtId="0" fontId="24" fillId="15" borderId="0" xfId="0" applyFont="1" applyFill="1" applyAlignment="1">
      <alignment horizontal="center" vertical="top" wrapText="1"/>
    </xf>
    <xf numFmtId="0" fontId="24" fillId="15" borderId="9" xfId="0" applyFont="1" applyFill="1" applyBorder="1" applyAlignment="1">
      <alignment horizontal="left" vertical="top" wrapText="1"/>
    </xf>
    <xf numFmtId="0" fontId="22" fillId="0" borderId="51" xfId="0" applyFont="1" applyBorder="1" applyAlignment="1">
      <alignment horizontal="left" vertical="top" wrapText="1" indent="1"/>
    </xf>
    <xf numFmtId="0" fontId="25" fillId="0" borderId="51" xfId="0" applyFont="1" applyBorder="1" applyAlignment="1">
      <alignment horizontal="left" vertical="top" wrapText="1"/>
    </xf>
    <xf numFmtId="0" fontId="25" fillId="0" borderId="52" xfId="0" applyFont="1" applyBorder="1" applyAlignment="1">
      <alignment horizontal="left" vertical="top" wrapText="1"/>
    </xf>
    <xf numFmtId="0" fontId="34" fillId="0" borderId="0" xfId="1" applyFont="1" applyAlignment="1" applyProtection="1">
      <alignment horizontal="right"/>
      <protection locked="0"/>
    </xf>
    <xf numFmtId="14" fontId="34" fillId="0" borderId="0" xfId="1" applyNumberFormat="1" applyFont="1" applyAlignment="1">
      <alignment horizontal="left"/>
    </xf>
    <xf numFmtId="0" fontId="34" fillId="0" borderId="0" xfId="1" applyFont="1" applyAlignment="1" applyProtection="1">
      <alignment horizontal="center"/>
      <protection locked="0"/>
    </xf>
    <xf numFmtId="0" fontId="35" fillId="0" borderId="0" xfId="0" applyFont="1" applyProtection="1">
      <protection locked="0"/>
    </xf>
    <xf numFmtId="0" fontId="28" fillId="4" borderId="24" xfId="1" applyFont="1" applyFill="1" applyBorder="1" applyAlignment="1" applyProtection="1">
      <alignment horizontal="center" vertical="center" wrapText="1"/>
      <protection locked="0"/>
    </xf>
    <xf numFmtId="0" fontId="27" fillId="0" borderId="4" xfId="1" applyFont="1" applyBorder="1" applyProtection="1">
      <protection locked="0"/>
    </xf>
    <xf numFmtId="0" fontId="27" fillId="0" borderId="51" xfId="1" applyFont="1" applyBorder="1" applyAlignment="1" applyProtection="1">
      <alignment wrapText="1"/>
      <protection locked="0"/>
    </xf>
    <xf numFmtId="0" fontId="27" fillId="0" borderId="51" xfId="1" applyFont="1" applyBorder="1" applyProtection="1">
      <protection locked="0"/>
    </xf>
    <xf numFmtId="0" fontId="27" fillId="0" borderId="61" xfId="1" applyFont="1" applyBorder="1" applyProtection="1">
      <protection locked="0"/>
    </xf>
    <xf numFmtId="165" fontId="34" fillId="10" borderId="21" xfId="1" applyNumberFormat="1" applyFont="1" applyFill="1" applyBorder="1" applyAlignment="1" applyProtection="1">
      <alignment horizontal="left"/>
      <protection locked="0"/>
    </xf>
    <xf numFmtId="0" fontId="27" fillId="0" borderId="61" xfId="1" applyFont="1" applyBorder="1" applyAlignment="1" applyProtection="1">
      <alignment wrapText="1"/>
      <protection locked="0"/>
    </xf>
    <xf numFmtId="165" fontId="27" fillId="0" borderId="51" xfId="1" applyNumberFormat="1" applyFont="1" applyBorder="1" applyAlignment="1" applyProtection="1">
      <alignment horizontal="justify" wrapText="1"/>
      <protection locked="0"/>
    </xf>
    <xf numFmtId="165" fontId="27" fillId="0" borderId="51" xfId="1" applyNumberFormat="1" applyFont="1" applyBorder="1" applyProtection="1">
      <protection locked="0"/>
    </xf>
    <xf numFmtId="165" fontId="27" fillId="0" borderId="51" xfId="1" applyNumberFormat="1" applyFont="1" applyBorder="1" applyAlignment="1" applyProtection="1">
      <alignment wrapText="1"/>
      <protection locked="0"/>
    </xf>
    <xf numFmtId="165" fontId="27" fillId="0" borderId="51" xfId="1" applyNumberFormat="1" applyFont="1" applyBorder="1" applyAlignment="1" applyProtection="1">
      <alignment horizontal="left" wrapText="1"/>
      <protection locked="0"/>
    </xf>
    <xf numFmtId="165" fontId="27" fillId="0" borderId="4" xfId="1" applyNumberFormat="1" applyFont="1" applyBorder="1" applyAlignment="1" applyProtection="1">
      <alignment horizontal="left"/>
      <protection locked="0"/>
    </xf>
    <xf numFmtId="165" fontId="27" fillId="0" borderId="61" xfId="1" applyNumberFormat="1" applyFont="1" applyBorder="1" applyProtection="1">
      <protection locked="0"/>
    </xf>
    <xf numFmtId="165" fontId="27" fillId="0" borderId="51" xfId="1" applyNumberFormat="1" applyFont="1" applyBorder="1" applyAlignment="1" applyProtection="1">
      <alignment horizontal="left"/>
      <protection locked="0"/>
    </xf>
    <xf numFmtId="165" fontId="27" fillId="0" borderId="51" xfId="1" applyNumberFormat="1" applyFont="1" applyBorder="1" applyAlignment="1" applyProtection="1">
      <alignment horizontal="justify" vertical="center" wrapText="1"/>
      <protection locked="0"/>
    </xf>
    <xf numFmtId="165" fontId="27" fillId="0" borderId="51" xfId="1" applyNumberFormat="1" applyFont="1" applyBorder="1" applyAlignment="1" applyProtection="1">
      <alignment horizontal="left" vertical="center" wrapText="1"/>
      <protection locked="0"/>
    </xf>
    <xf numFmtId="165" fontId="36" fillId="0" borderId="51" xfId="1" applyNumberFormat="1" applyFont="1" applyBorder="1" applyAlignment="1" applyProtection="1">
      <alignment horizontal="left"/>
      <protection locked="0"/>
    </xf>
    <xf numFmtId="0" fontId="27" fillId="0" borderId="51" xfId="6" applyFont="1" applyBorder="1" applyAlignment="1" applyProtection="1">
      <alignment horizontal="left" wrapText="1"/>
      <protection locked="0"/>
    </xf>
    <xf numFmtId="165" fontId="27" fillId="0" borderId="4" xfId="1" applyNumberFormat="1" applyFont="1" applyBorder="1" applyProtection="1">
      <protection locked="0"/>
    </xf>
    <xf numFmtId="165" fontId="36" fillId="0" borderId="92" xfId="1" applyNumberFormat="1" applyFont="1" applyBorder="1" applyProtection="1">
      <protection locked="0"/>
    </xf>
    <xf numFmtId="0" fontId="37" fillId="16" borderId="2" xfId="0" applyFont="1" applyFill="1" applyBorder="1" applyAlignment="1">
      <alignment horizontal="center" vertical="top" wrapText="1"/>
    </xf>
    <xf numFmtId="0" fontId="38" fillId="0" borderId="51" xfId="0" applyFont="1" applyBorder="1" applyAlignment="1">
      <alignment horizontal="left" vertical="top" wrapText="1"/>
    </xf>
    <xf numFmtId="0" fontId="27" fillId="0" borderId="0" xfId="1" applyFont="1" applyProtection="1">
      <protection locked="0"/>
    </xf>
    <xf numFmtId="0" fontId="28" fillId="4" borderId="1" xfId="1" applyFont="1" applyFill="1" applyBorder="1" applyProtection="1">
      <protection locked="0"/>
    </xf>
    <xf numFmtId="0" fontId="33" fillId="4" borderId="2" xfId="1" applyFont="1" applyFill="1" applyBorder="1" applyProtection="1">
      <protection locked="0"/>
    </xf>
    <xf numFmtId="0" fontId="28" fillId="4" borderId="21" xfId="1" applyFont="1" applyFill="1" applyBorder="1" applyAlignment="1" applyProtection="1">
      <alignment horizontal="center" vertical="center" wrapText="1"/>
      <protection locked="0"/>
    </xf>
    <xf numFmtId="0" fontId="34" fillId="0" borderId="0" xfId="1" applyFont="1" applyProtection="1">
      <protection locked="0"/>
    </xf>
    <xf numFmtId="0" fontId="27" fillId="0" borderId="51" xfId="1" quotePrefix="1" applyFont="1" applyBorder="1" applyAlignment="1" applyProtection="1">
      <alignment horizontal="center"/>
      <protection locked="0"/>
    </xf>
    <xf numFmtId="0" fontId="27" fillId="0" borderId="0" xfId="1" applyFont="1" applyAlignment="1" applyProtection="1">
      <alignment wrapText="1"/>
      <protection locked="0"/>
    </xf>
    <xf numFmtId="0" fontId="27" fillId="0" borderId="51" xfId="1" quotePrefix="1" applyFont="1" applyBorder="1" applyAlignment="1" applyProtection="1">
      <alignment horizontal="center" wrapText="1"/>
      <protection locked="0"/>
    </xf>
    <xf numFmtId="0" fontId="34" fillId="10" borderId="21" xfId="1" quotePrefix="1" applyFont="1" applyFill="1" applyBorder="1" applyAlignment="1" applyProtection="1">
      <alignment horizontal="center"/>
      <protection locked="0"/>
    </xf>
    <xf numFmtId="0" fontId="28" fillId="5" borderId="67" xfId="1" applyFont="1" applyFill="1" applyBorder="1" applyProtection="1">
      <protection locked="0"/>
    </xf>
    <xf numFmtId="0" fontId="27" fillId="0" borderId="61" xfId="1" quotePrefix="1" applyFont="1" applyBorder="1" applyAlignment="1" applyProtection="1">
      <alignment horizontal="center" wrapText="1"/>
      <protection locked="0"/>
    </xf>
    <xf numFmtId="0" fontId="34" fillId="10" borderId="21" xfId="1" quotePrefix="1" applyFont="1" applyFill="1" applyBorder="1" applyAlignment="1" applyProtection="1">
      <alignment horizontal="center" wrapText="1"/>
      <protection locked="0"/>
    </xf>
    <xf numFmtId="0" fontId="27" fillId="4" borderId="2" xfId="1" applyFont="1" applyFill="1" applyBorder="1" applyAlignment="1" applyProtection="1">
      <alignment horizontal="center"/>
      <protection locked="0"/>
    </xf>
    <xf numFmtId="165" fontId="27" fillId="0" borderId="0" xfId="1" applyNumberFormat="1" applyFont="1" applyProtection="1">
      <protection locked="0"/>
    </xf>
    <xf numFmtId="0" fontId="27" fillId="0" borderId="51" xfId="1" quotePrefix="1" applyFont="1" applyBorder="1" applyAlignment="1" applyProtection="1">
      <alignment horizontal="center" vertical="center" wrapText="1"/>
      <protection locked="0"/>
    </xf>
    <xf numFmtId="165" fontId="27" fillId="0" borderId="0" xfId="1" applyNumberFormat="1" applyFont="1" applyAlignment="1" applyProtection="1">
      <alignment wrapText="1"/>
      <protection locked="0"/>
    </xf>
    <xf numFmtId="0" fontId="27" fillId="0" borderId="61" xfId="1" quotePrefix="1" applyFont="1" applyBorder="1" applyAlignment="1" applyProtection="1">
      <alignment horizontal="center" vertical="center" wrapText="1"/>
      <protection locked="0"/>
    </xf>
    <xf numFmtId="0" fontId="27" fillId="0" borderId="4" xfId="1" quotePrefix="1" applyFont="1" applyBorder="1" applyAlignment="1" applyProtection="1">
      <alignment horizontal="center" wrapText="1"/>
      <protection locked="0"/>
    </xf>
    <xf numFmtId="0" fontId="27" fillId="0" borderId="0" xfId="2" applyFont="1" applyProtection="1">
      <protection locked="0"/>
    </xf>
    <xf numFmtId="0" fontId="27" fillId="0" borderId="0" xfId="2" applyFont="1" applyAlignment="1" applyProtection="1">
      <alignment wrapText="1"/>
      <protection locked="0"/>
    </xf>
    <xf numFmtId="0" fontId="27" fillId="4" borderId="2" xfId="1" applyFont="1" applyFill="1" applyBorder="1" applyProtection="1">
      <protection locked="0"/>
    </xf>
    <xf numFmtId="0" fontId="27" fillId="0" borderId="33" xfId="1" quotePrefix="1" applyFont="1" applyBorder="1" applyAlignment="1" applyProtection="1">
      <alignment horizontal="center" wrapText="1"/>
      <protection locked="0"/>
    </xf>
    <xf numFmtId="0" fontId="34" fillId="7" borderId="33" xfId="1" quotePrefix="1" applyFont="1" applyFill="1" applyBorder="1" applyAlignment="1" applyProtection="1">
      <alignment horizontal="center" wrapText="1"/>
      <protection locked="0"/>
    </xf>
    <xf numFmtId="0" fontId="34" fillId="7" borderId="40" xfId="1" quotePrefix="1" applyFont="1" applyFill="1" applyBorder="1" applyAlignment="1" applyProtection="1">
      <alignment horizontal="center" wrapText="1"/>
      <protection locked="0"/>
    </xf>
    <xf numFmtId="0" fontId="27" fillId="0" borderId="0" xfId="1" applyFont="1" applyAlignment="1" applyProtection="1">
      <alignment horizontal="center"/>
      <protection locked="0"/>
    </xf>
    <xf numFmtId="0" fontId="34" fillId="0" borderId="0" xfId="1" applyFont="1" applyAlignment="1" applyProtection="1">
      <alignment horizontal="right" vertical="top"/>
      <protection locked="0"/>
    </xf>
    <xf numFmtId="0" fontId="27" fillId="0" borderId="50" xfId="1" quotePrefix="1" applyFont="1" applyBorder="1" applyAlignment="1" applyProtection="1">
      <alignment horizontal="center"/>
      <protection locked="0"/>
    </xf>
    <xf numFmtId="0" fontId="27" fillId="0" borderId="50" xfId="1" quotePrefix="1" applyFont="1" applyBorder="1" applyAlignment="1" applyProtection="1">
      <alignment horizontal="center" wrapText="1"/>
      <protection locked="0"/>
    </xf>
    <xf numFmtId="165" fontId="27" fillId="0" borderId="56" xfId="1" applyNumberFormat="1" applyFont="1" applyBorder="1" applyProtection="1">
      <protection locked="0"/>
    </xf>
    <xf numFmtId="0" fontId="27" fillId="4" borderId="0" xfId="1" applyFont="1" applyFill="1" applyAlignment="1" applyProtection="1">
      <alignment horizontal="left"/>
      <protection locked="0"/>
    </xf>
    <xf numFmtId="0" fontId="27" fillId="0" borderId="61" xfId="1" quotePrefix="1" applyFont="1" applyBorder="1" applyAlignment="1" applyProtection="1">
      <alignment horizontal="center"/>
      <protection locked="0"/>
    </xf>
    <xf numFmtId="0" fontId="27" fillId="0" borderId="8" xfId="1" quotePrefix="1" applyFont="1" applyBorder="1" applyAlignment="1" applyProtection="1">
      <alignment horizontal="center" wrapText="1"/>
      <protection locked="0"/>
    </xf>
    <xf numFmtId="0" fontId="4" fillId="4" borderId="1" xfId="0" applyFont="1" applyFill="1" applyBorder="1" applyAlignment="1" applyProtection="1">
      <alignment horizontal="left"/>
      <protection locked="0"/>
    </xf>
    <xf numFmtId="0" fontId="5" fillId="4" borderId="2" xfId="0" applyFont="1" applyFill="1" applyBorder="1"/>
    <xf numFmtId="0" fontId="6" fillId="4" borderId="2" xfId="0" applyFont="1" applyFill="1" applyBorder="1"/>
    <xf numFmtId="0" fontId="6" fillId="4" borderId="14" xfId="0" applyFont="1" applyFill="1" applyBorder="1"/>
    <xf numFmtId="0" fontId="47" fillId="0" borderId="0" xfId="0" applyFont="1"/>
    <xf numFmtId="0" fontId="7" fillId="0" borderId="0" xfId="0" applyFont="1" applyAlignment="1" applyProtection="1">
      <alignment horizontal="right"/>
      <protection locked="0"/>
    </xf>
    <xf numFmtId="171" fontId="7" fillId="0" borderId="0" xfId="16" applyFont="1"/>
    <xf numFmtId="0" fontId="6" fillId="0" borderId="0" xfId="0" applyFont="1"/>
    <xf numFmtId="172" fontId="7" fillId="0" borderId="0" xfId="16" applyNumberFormat="1" applyFont="1" applyAlignment="1">
      <alignment horizontal="left"/>
    </xf>
    <xf numFmtId="0" fontId="7" fillId="0" borderId="0" xfId="0" applyFont="1" applyAlignment="1" applyProtection="1">
      <alignment horizontal="centerContinuous"/>
      <protection locked="0"/>
    </xf>
    <xf numFmtId="17" fontId="7" fillId="0" borderId="0" xfId="0" applyNumberFormat="1" applyFont="1" applyAlignment="1" applyProtection="1">
      <alignment horizontal="center"/>
      <protection locked="0"/>
    </xf>
    <xf numFmtId="0" fontId="4" fillId="4" borderId="23" xfId="0" applyFont="1" applyFill="1" applyBorder="1" applyAlignment="1" applyProtection="1">
      <alignment horizontal="centerContinuous"/>
      <protection locked="0"/>
    </xf>
    <xf numFmtId="0" fontId="6" fillId="0" borderId="0" xfId="0" applyFont="1" applyAlignment="1">
      <alignment horizontal="center"/>
    </xf>
    <xf numFmtId="0" fontId="6" fillId="0" borderId="0" xfId="0" applyFont="1" applyAlignment="1" applyProtection="1">
      <alignment horizontal="center"/>
      <protection locked="0"/>
    </xf>
    <xf numFmtId="17" fontId="4" fillId="5" borderId="23" xfId="0" applyNumberFormat="1" applyFont="1" applyFill="1" applyBorder="1" applyAlignment="1">
      <alignment horizontal="center"/>
    </xf>
    <xf numFmtId="17" fontId="4" fillId="5" borderId="71" xfId="0" applyNumberFormat="1" applyFont="1" applyFill="1" applyBorder="1" applyAlignment="1" applyProtection="1">
      <alignment horizontal="center" vertical="center" wrapText="1"/>
      <protection locked="0"/>
    </xf>
    <xf numFmtId="17" fontId="4" fillId="5" borderId="22" xfId="0" applyNumberFormat="1" applyFont="1" applyFill="1" applyBorder="1" applyAlignment="1" applyProtection="1">
      <alignment horizontal="center" vertical="center" wrapText="1"/>
      <protection locked="0"/>
    </xf>
    <xf numFmtId="17" fontId="4" fillId="5" borderId="23" xfId="0" applyNumberFormat="1" applyFont="1" applyFill="1" applyBorder="1" applyAlignment="1">
      <alignment horizontal="center" wrapText="1"/>
    </xf>
    <xf numFmtId="0" fontId="49" fillId="0" borderId="0" xfId="0" applyFont="1" applyAlignment="1">
      <alignment horizontal="right" vertical="top"/>
    </xf>
    <xf numFmtId="0" fontId="7" fillId="0" borderId="0" xfId="0" applyFont="1" applyAlignment="1" applyProtection="1">
      <alignment horizontal="left"/>
      <protection locked="0"/>
    </xf>
    <xf numFmtId="166" fontId="6" fillId="0" borderId="45" xfId="0" applyNumberFormat="1" applyFont="1" applyBorder="1" applyAlignment="1">
      <alignment vertical="top"/>
    </xf>
    <xf numFmtId="166" fontId="6" fillId="0" borderId="4" xfId="0" applyNumberFormat="1" applyFont="1" applyBorder="1" applyAlignment="1">
      <alignment vertical="top"/>
    </xf>
    <xf numFmtId="166" fontId="6" fillId="0" borderId="8" xfId="0" applyNumberFormat="1" applyFont="1" applyBorder="1" applyAlignment="1">
      <alignment vertical="top"/>
    </xf>
    <xf numFmtId="166" fontId="49" fillId="7" borderId="46" xfId="0" applyNumberFormat="1" applyFont="1" applyFill="1" applyBorder="1" applyAlignment="1">
      <alignment vertical="top"/>
    </xf>
    <xf numFmtId="166" fontId="6" fillId="0" borderId="7" xfId="0" applyNumberFormat="1" applyFont="1" applyBorder="1" applyAlignment="1">
      <alignment vertical="top"/>
    </xf>
    <xf numFmtId="166" fontId="7" fillId="7" borderId="36" xfId="0" applyNumberFormat="1" applyFont="1" applyFill="1" applyBorder="1" applyAlignment="1">
      <alignment vertical="top"/>
    </xf>
    <xf numFmtId="0" fontId="7" fillId="0" borderId="0" xfId="0" applyFont="1" applyAlignment="1" applyProtection="1">
      <alignment horizontal="left" wrapText="1"/>
      <protection locked="0"/>
    </xf>
    <xf numFmtId="166" fontId="6" fillId="0" borderId="49" xfId="0" applyNumberFormat="1" applyFont="1" applyBorder="1" applyAlignment="1">
      <alignment vertical="top"/>
    </xf>
    <xf numFmtId="166" fontId="6" fillId="0" borderId="51" xfId="0" applyNumberFormat="1" applyFont="1" applyBorder="1" applyAlignment="1">
      <alignment vertical="top"/>
    </xf>
    <xf numFmtId="166" fontId="6" fillId="0" borderId="50" xfId="0" applyNumberFormat="1" applyFont="1" applyBorder="1" applyAlignment="1">
      <alignment vertical="top"/>
    </xf>
    <xf numFmtId="166" fontId="49" fillId="7" borderId="53" xfId="0" applyNumberFormat="1" applyFont="1" applyFill="1" applyBorder="1" applyAlignment="1">
      <alignment vertical="top"/>
    </xf>
    <xf numFmtId="166" fontId="6" fillId="0" borderId="57" xfId="0" applyNumberFormat="1" applyFont="1" applyBorder="1" applyAlignment="1">
      <alignment vertical="top"/>
    </xf>
    <xf numFmtId="166" fontId="7" fillId="7" borderId="63" xfId="0" applyNumberFormat="1" applyFont="1" applyFill="1" applyBorder="1" applyAlignment="1">
      <alignment vertical="top"/>
    </xf>
    <xf numFmtId="165" fontId="7" fillId="0" borderId="0" xfId="0" applyNumberFormat="1" applyFont="1" applyAlignment="1" applyProtection="1">
      <alignment horizontal="left"/>
      <protection locked="0"/>
    </xf>
    <xf numFmtId="165" fontId="7" fillId="0" borderId="0" xfId="0" applyNumberFormat="1" applyFont="1" applyAlignment="1">
      <alignment horizontal="left" wrapText="1"/>
    </xf>
    <xf numFmtId="166" fontId="6" fillId="0" borderId="49" xfId="0" applyNumberFormat="1" applyFont="1" applyBorder="1" applyAlignment="1">
      <alignment vertical="center"/>
    </xf>
    <xf numFmtId="166" fontId="6" fillId="0" borderId="51" xfId="0" applyNumberFormat="1" applyFont="1" applyBorder="1" applyAlignment="1">
      <alignment vertical="center"/>
    </xf>
    <xf numFmtId="166" fontId="6" fillId="0" borderId="50" xfId="0" applyNumberFormat="1" applyFont="1" applyBorder="1" applyAlignment="1">
      <alignment vertical="center"/>
    </xf>
    <xf numFmtId="166" fontId="49" fillId="7" borderId="53" xfId="0" applyNumberFormat="1" applyFont="1" applyFill="1" applyBorder="1" applyAlignment="1">
      <alignment vertical="center"/>
    </xf>
    <xf numFmtId="166" fontId="6" fillId="0" borderId="57" xfId="0" applyNumberFormat="1" applyFont="1" applyBorder="1" applyAlignment="1">
      <alignment vertical="center"/>
    </xf>
    <xf numFmtId="166" fontId="7" fillId="7" borderId="63" xfId="0" applyNumberFormat="1" applyFont="1" applyFill="1" applyBorder="1" applyAlignment="1">
      <alignment vertical="center"/>
    </xf>
    <xf numFmtId="165" fontId="7" fillId="0" borderId="0" xfId="0" applyNumberFormat="1" applyFont="1" applyAlignment="1">
      <alignment horizontal="left" vertical="center" wrapText="1"/>
    </xf>
    <xf numFmtId="166" fontId="6" fillId="0" borderId="59" xfId="0" applyNumberFormat="1" applyFont="1" applyBorder="1" applyAlignment="1">
      <alignment vertical="center" wrapText="1"/>
    </xf>
    <xf numFmtId="166" fontId="6" fillId="0" borderId="61" xfId="0" applyNumberFormat="1" applyFont="1" applyBorder="1" applyAlignment="1">
      <alignment vertical="center" wrapText="1"/>
    </xf>
    <xf numFmtId="166" fontId="6" fillId="0" borderId="60" xfId="0" applyNumberFormat="1" applyFont="1" applyBorder="1" applyAlignment="1">
      <alignment vertical="center" wrapText="1"/>
    </xf>
    <xf numFmtId="166" fontId="49" fillId="7" borderId="63" xfId="0" applyNumberFormat="1" applyFont="1" applyFill="1" applyBorder="1" applyAlignment="1">
      <alignment vertical="center"/>
    </xf>
    <xf numFmtId="166" fontId="6" fillId="0" borderId="69" xfId="0" applyNumberFormat="1" applyFont="1" applyBorder="1" applyAlignment="1">
      <alignment vertical="center"/>
    </xf>
    <xf numFmtId="166" fontId="6" fillId="0" borderId="60" xfId="0" applyNumberFormat="1" applyFont="1" applyBorder="1" applyAlignment="1">
      <alignment vertical="center"/>
    </xf>
    <xf numFmtId="14" fontId="7" fillId="0" borderId="0" xfId="0" applyNumberFormat="1" applyFont="1" applyAlignment="1" applyProtection="1">
      <alignment horizontal="left"/>
      <protection locked="0"/>
    </xf>
    <xf numFmtId="166" fontId="7" fillId="10" borderId="20" xfId="0" applyNumberFormat="1" applyFont="1" applyFill="1" applyBorder="1" applyAlignment="1">
      <alignment vertical="top"/>
    </xf>
    <xf numFmtId="166" fontId="7" fillId="10" borderId="21" xfId="0" applyNumberFormat="1" applyFont="1" applyFill="1" applyBorder="1" applyAlignment="1">
      <alignment vertical="top"/>
    </xf>
    <xf numFmtId="166" fontId="7" fillId="10" borderId="22" xfId="0" applyNumberFormat="1" applyFont="1" applyFill="1" applyBorder="1" applyAlignment="1">
      <alignment vertical="top"/>
    </xf>
    <xf numFmtId="166" fontId="49" fillId="10" borderId="23" xfId="0" applyNumberFormat="1" applyFont="1" applyFill="1" applyBorder="1" applyAlignment="1">
      <alignment vertical="top"/>
    </xf>
    <xf numFmtId="166" fontId="49" fillId="10" borderId="71" xfId="0" applyNumberFormat="1" applyFont="1" applyFill="1" applyBorder="1" applyAlignment="1">
      <alignment vertical="top"/>
    </xf>
    <xf numFmtId="166" fontId="49" fillId="10" borderId="22" xfId="0" applyNumberFormat="1" applyFont="1" applyFill="1" applyBorder="1" applyAlignment="1">
      <alignment vertical="top"/>
    </xf>
    <xf numFmtId="166" fontId="7" fillId="10" borderId="23" xfId="0" applyNumberFormat="1" applyFont="1" applyFill="1" applyBorder="1" applyAlignment="1">
      <alignment vertical="top"/>
    </xf>
    <xf numFmtId="166" fontId="11" fillId="0" borderId="15" xfId="0" applyNumberFormat="1" applyFont="1" applyBorder="1" applyAlignment="1" applyProtection="1">
      <alignment horizontal="left" vertical="top"/>
      <protection locked="0"/>
    </xf>
    <xf numFmtId="166" fontId="11" fillId="0" borderId="33" xfId="0" applyNumberFormat="1" applyFont="1" applyBorder="1" applyAlignment="1" applyProtection="1">
      <alignment horizontal="left" vertical="top"/>
      <protection locked="0"/>
    </xf>
    <xf numFmtId="166" fontId="11" fillId="0" borderId="6" xfId="0" applyNumberFormat="1" applyFont="1" applyBorder="1" applyAlignment="1" applyProtection="1">
      <alignment horizontal="left" vertical="top"/>
      <protection locked="0"/>
    </xf>
    <xf numFmtId="166" fontId="11" fillId="10" borderId="7" xfId="0" applyNumberFormat="1" applyFont="1" applyFill="1" applyBorder="1" applyAlignment="1" applyProtection="1">
      <alignment vertical="top"/>
      <protection locked="0"/>
    </xf>
    <xf numFmtId="166" fontId="11" fillId="10" borderId="8" xfId="0" applyNumberFormat="1" applyFont="1" applyFill="1" applyBorder="1" applyAlignment="1" applyProtection="1">
      <alignment vertical="top"/>
      <protection locked="0"/>
    </xf>
    <xf numFmtId="166" fontId="11" fillId="0" borderId="49" xfId="0" applyNumberFormat="1" applyFont="1" applyBorder="1" applyAlignment="1" applyProtection="1">
      <alignment horizontal="left" vertical="top"/>
      <protection locked="0"/>
    </xf>
    <xf numFmtId="166" fontId="11" fillId="0" borderId="51" xfId="0" applyNumberFormat="1" applyFont="1" applyBorder="1" applyAlignment="1" applyProtection="1">
      <alignment horizontal="left" vertical="top"/>
      <protection locked="0"/>
    </xf>
    <xf numFmtId="166" fontId="11" fillId="0" borderId="54" xfId="0" applyNumberFormat="1" applyFont="1" applyBorder="1" applyAlignment="1" applyProtection="1">
      <alignment horizontal="left" vertical="top"/>
      <protection locked="0"/>
    </xf>
    <xf numFmtId="166" fontId="11" fillId="10" borderId="57" xfId="0" applyNumberFormat="1" applyFont="1" applyFill="1" applyBorder="1" applyAlignment="1" applyProtection="1">
      <alignment vertical="top"/>
      <protection locked="0"/>
    </xf>
    <xf numFmtId="166" fontId="11" fillId="10" borderId="50" xfId="0" applyNumberFormat="1" applyFont="1" applyFill="1" applyBorder="1" applyAlignment="1" applyProtection="1">
      <alignment vertical="top"/>
      <protection locked="0"/>
    </xf>
    <xf numFmtId="166" fontId="6" fillId="0" borderId="49" xfId="0" applyNumberFormat="1" applyFont="1" applyBorder="1" applyAlignment="1" applyProtection="1">
      <alignment horizontal="left" vertical="top"/>
      <protection locked="0"/>
    </xf>
    <xf numFmtId="166" fontId="6" fillId="0" borderId="51" xfId="0" applyNumberFormat="1" applyFont="1" applyBorder="1" applyAlignment="1" applyProtection="1">
      <alignment horizontal="left" vertical="top"/>
      <protection locked="0"/>
    </xf>
    <xf numFmtId="166" fontId="6" fillId="0" borderId="57" xfId="0" applyNumberFormat="1" applyFont="1" applyBorder="1" applyAlignment="1" applyProtection="1">
      <alignment horizontal="left" vertical="top"/>
      <protection locked="0"/>
    </xf>
    <xf numFmtId="166" fontId="6" fillId="10" borderId="57" xfId="0" applyNumberFormat="1" applyFont="1" applyFill="1" applyBorder="1" applyAlignment="1" applyProtection="1">
      <alignment vertical="top"/>
      <protection locked="0"/>
    </xf>
    <xf numFmtId="166" fontId="7" fillId="7" borderId="53" xfId="0" applyNumberFormat="1" applyFont="1" applyFill="1" applyBorder="1" applyAlignment="1">
      <alignment vertical="top"/>
    </xf>
    <xf numFmtId="0" fontId="7" fillId="0" borderId="0" xfId="0" applyFont="1" applyAlignment="1" applyProtection="1">
      <alignment wrapText="1"/>
      <protection locked="0"/>
    </xf>
    <xf numFmtId="166" fontId="7" fillId="10" borderId="20" xfId="0" applyNumberFormat="1" applyFont="1" applyFill="1" applyBorder="1" applyAlignment="1">
      <alignment horizontal="left" vertical="top"/>
    </xf>
    <xf numFmtId="166" fontId="7" fillId="10" borderId="21" xfId="0" applyNumberFormat="1" applyFont="1" applyFill="1" applyBorder="1" applyAlignment="1">
      <alignment horizontal="left" vertical="top"/>
    </xf>
    <xf numFmtId="166" fontId="7" fillId="10" borderId="2" xfId="0" applyNumberFormat="1" applyFont="1" applyFill="1" applyBorder="1" applyAlignment="1">
      <alignment horizontal="left" vertical="top"/>
    </xf>
    <xf numFmtId="166" fontId="49" fillId="10" borderId="71" xfId="0" applyNumberFormat="1" applyFont="1" applyFill="1" applyBorder="1" applyAlignment="1" applyProtection="1">
      <alignment vertical="top"/>
      <protection locked="0"/>
    </xf>
    <xf numFmtId="166" fontId="49" fillId="10" borderId="22" xfId="0" applyNumberFormat="1" applyFont="1" applyFill="1" applyBorder="1" applyAlignment="1" applyProtection="1">
      <alignment vertical="top"/>
      <protection locked="0"/>
    </xf>
    <xf numFmtId="0" fontId="49" fillId="0" borderId="0" xfId="0" applyFont="1" applyAlignment="1">
      <alignment horizontal="left"/>
    </xf>
    <xf numFmtId="166" fontId="50" fillId="21" borderId="20" xfId="0" applyNumberFormat="1" applyFont="1" applyFill="1" applyBorder="1" applyAlignment="1">
      <alignment vertical="top"/>
    </xf>
    <xf numFmtId="166" fontId="50" fillId="21" borderId="21" xfId="0" applyNumberFormat="1" applyFont="1" applyFill="1" applyBorder="1" applyAlignment="1">
      <alignment vertical="top"/>
    </xf>
    <xf numFmtId="166" fontId="50" fillId="21" borderId="2" xfId="0" applyNumberFormat="1" applyFont="1" applyFill="1" applyBorder="1" applyAlignment="1">
      <alignment vertical="top"/>
    </xf>
    <xf numFmtId="166" fontId="50" fillId="21" borderId="23" xfId="0" applyNumberFormat="1" applyFont="1" applyFill="1" applyBorder="1" applyAlignment="1">
      <alignment vertical="top"/>
    </xf>
    <xf numFmtId="166" fontId="50" fillId="10" borderId="71" xfId="0" applyNumberFormat="1" applyFont="1" applyFill="1" applyBorder="1" applyAlignment="1">
      <alignment vertical="top"/>
    </xf>
    <xf numFmtId="166" fontId="50" fillId="10" borderId="22" xfId="0" applyNumberFormat="1" applyFont="1" applyFill="1" applyBorder="1" applyAlignment="1">
      <alignment vertical="top"/>
    </xf>
    <xf numFmtId="166" fontId="50" fillId="10" borderId="23" xfId="0" applyNumberFormat="1" applyFont="1" applyFill="1" applyBorder="1" applyAlignment="1">
      <alignment vertical="top"/>
    </xf>
    <xf numFmtId="0" fontId="6" fillId="0" borderId="6" xfId="0" applyFont="1" applyBorder="1"/>
    <xf numFmtId="0" fontId="49" fillId="0" borderId="0" xfId="0" applyFont="1"/>
    <xf numFmtId="0" fontId="7" fillId="0" borderId="0" xfId="0" applyFont="1" applyAlignment="1">
      <alignment horizontal="right"/>
    </xf>
    <xf numFmtId="0" fontId="33" fillId="4" borderId="2" xfId="1" applyFont="1" applyFill="1" applyBorder="1" applyAlignment="1" applyProtection="1">
      <alignment horizontal="center"/>
      <protection locked="0"/>
    </xf>
    <xf numFmtId="0" fontId="33" fillId="4" borderId="14" xfId="1" applyFont="1" applyFill="1" applyBorder="1" applyProtection="1">
      <protection locked="0"/>
    </xf>
    <xf numFmtId="0" fontId="40" fillId="0" borderId="0" xfId="0" applyFont="1" applyProtection="1">
      <protection locked="0"/>
    </xf>
    <xf numFmtId="0" fontId="27" fillId="0" borderId="0" xfId="1" applyFont="1" applyAlignment="1" applyProtection="1">
      <alignment horizontal="left"/>
      <protection locked="0"/>
    </xf>
    <xf numFmtId="0" fontId="34" fillId="0" borderId="0" xfId="1" applyFont="1" applyAlignment="1" applyProtection="1">
      <alignment horizontal="left" wrapText="1"/>
      <protection locked="0"/>
    </xf>
    <xf numFmtId="164" fontId="34" fillId="0" borderId="0" xfId="1" applyNumberFormat="1" applyFont="1" applyAlignment="1" applyProtection="1">
      <alignment horizontal="left"/>
      <protection locked="0"/>
    </xf>
    <xf numFmtId="14" fontId="34" fillId="0" borderId="0" xfId="1" applyNumberFormat="1" applyFont="1" applyAlignment="1" applyProtection="1">
      <alignment horizontal="left" wrapText="1"/>
      <protection locked="0"/>
    </xf>
    <xf numFmtId="0" fontId="34" fillId="0" borderId="0" xfId="1" applyFont="1" applyAlignment="1" applyProtection="1">
      <alignment horizontal="centerContinuous"/>
      <protection locked="0"/>
    </xf>
    <xf numFmtId="0" fontId="28" fillId="5" borderId="12" xfId="1" applyFont="1" applyFill="1" applyBorder="1" applyAlignment="1" applyProtection="1">
      <alignment horizontal="centerContinuous"/>
      <protection locked="0"/>
    </xf>
    <xf numFmtId="164" fontId="34" fillId="0" borderId="0" xfId="1" applyNumberFormat="1" applyFont="1" applyAlignment="1" applyProtection="1">
      <alignment horizontal="right"/>
      <protection locked="0"/>
    </xf>
    <xf numFmtId="0" fontId="34" fillId="0" borderId="0" xfId="1" applyFont="1" applyAlignment="1" applyProtection="1">
      <alignment horizontal="right" wrapText="1"/>
      <protection locked="0"/>
    </xf>
    <xf numFmtId="17" fontId="28" fillId="4" borderId="23" xfId="1" applyNumberFormat="1" applyFont="1" applyFill="1" applyBorder="1" applyAlignment="1">
      <alignment horizontal="center"/>
    </xf>
    <xf numFmtId="17" fontId="28" fillId="4" borderId="20" xfId="1" applyNumberFormat="1" applyFont="1" applyFill="1" applyBorder="1" applyAlignment="1" applyProtection="1">
      <alignment horizontal="center" wrapText="1"/>
      <protection locked="0"/>
    </xf>
    <xf numFmtId="17" fontId="28" fillId="4" borderId="24" xfId="1" applyNumberFormat="1" applyFont="1" applyFill="1" applyBorder="1" applyAlignment="1" applyProtection="1">
      <alignment horizontal="center" wrapText="1"/>
      <protection locked="0"/>
    </xf>
    <xf numFmtId="0" fontId="28" fillId="4" borderId="2" xfId="1" applyFont="1" applyFill="1" applyBorder="1" applyAlignment="1">
      <alignment horizontal="center" wrapText="1"/>
    </xf>
    <xf numFmtId="0" fontId="1" fillId="0" borderId="0" xfId="2" applyFont="1" applyAlignment="1" applyProtection="1">
      <alignment vertical="center"/>
      <protection locked="0"/>
    </xf>
    <xf numFmtId="0" fontId="34" fillId="0" borderId="6" xfId="1" applyFont="1" applyBorder="1" applyAlignment="1" applyProtection="1">
      <alignment horizontal="center"/>
      <protection locked="0"/>
    </xf>
    <xf numFmtId="0" fontId="34" fillId="0" borderId="7" xfId="1" applyFont="1" applyBorder="1" applyAlignment="1" applyProtection="1">
      <alignment horizontal="right" vertical="center"/>
      <protection locked="0"/>
    </xf>
    <xf numFmtId="0" fontId="28" fillId="5" borderId="12" xfId="1" applyFont="1" applyFill="1" applyBorder="1" applyAlignment="1" applyProtection="1">
      <alignment horizontal="center" vertical="center"/>
      <protection locked="0"/>
    </xf>
    <xf numFmtId="38" fontId="34" fillId="7" borderId="23" xfId="3" applyNumberFormat="1" applyFont="1" applyFill="1" applyBorder="1" applyProtection="1"/>
    <xf numFmtId="38" fontId="10" fillId="0" borderId="28" xfId="3" applyNumberFormat="1" applyFont="1" applyFill="1" applyBorder="1" applyProtection="1">
      <protection locked="0"/>
    </xf>
    <xf numFmtId="38" fontId="34" fillId="7" borderId="13" xfId="3" applyNumberFormat="1" applyFont="1" applyFill="1" applyBorder="1" applyProtection="1"/>
    <xf numFmtId="0" fontId="28" fillId="4" borderId="20" xfId="1" applyFont="1" applyFill="1" applyBorder="1" applyAlignment="1" applyProtection="1">
      <alignment horizontal="center" vertical="center"/>
      <protection locked="0"/>
    </xf>
    <xf numFmtId="0" fontId="28" fillId="4" borderId="21" xfId="1" applyFont="1" applyFill="1" applyBorder="1" applyAlignment="1" applyProtection="1">
      <alignment horizontal="center" vertical="center"/>
      <protection locked="0"/>
    </xf>
    <xf numFmtId="0" fontId="28" fillId="4" borderId="2" xfId="1" applyFont="1" applyFill="1" applyBorder="1" applyAlignment="1" applyProtection="1">
      <alignment vertical="center"/>
      <protection locked="0"/>
    </xf>
    <xf numFmtId="0" fontId="28" fillId="5" borderId="33" xfId="1" applyFont="1" applyFill="1" applyBorder="1" applyProtection="1">
      <protection locked="0"/>
    </xf>
    <xf numFmtId="165" fontId="28" fillId="5" borderId="40" xfId="1" applyNumberFormat="1" applyFont="1" applyFill="1" applyBorder="1" applyAlignment="1" applyProtection="1">
      <alignment horizontal="left" indent="2"/>
      <protection locked="0"/>
    </xf>
    <xf numFmtId="0" fontId="27" fillId="9" borderId="43" xfId="1" applyFont="1" applyFill="1" applyBorder="1" applyAlignment="1" applyProtection="1">
      <alignment horizontal="center" vertical="center" wrapText="1"/>
      <protection locked="0"/>
    </xf>
    <xf numFmtId="0" fontId="27" fillId="0" borderId="44" xfId="1" applyFont="1" applyBorder="1" applyAlignment="1" applyProtection="1">
      <alignment horizontal="right" wrapText="1"/>
      <protection locked="0"/>
    </xf>
    <xf numFmtId="166" fontId="34" fillId="7" borderId="46" xfId="4" applyNumberFormat="1" applyFont="1" applyFill="1" applyBorder="1" applyProtection="1"/>
    <xf numFmtId="166" fontId="10" fillId="0" borderId="47" xfId="4" applyNumberFormat="1" applyFont="1" applyFill="1" applyBorder="1" applyProtection="1">
      <protection locked="0"/>
    </xf>
    <xf numFmtId="0" fontId="27" fillId="9" borderId="49" xfId="1" applyFont="1" applyFill="1" applyBorder="1" applyAlignment="1" applyProtection="1">
      <alignment horizontal="center" vertical="center"/>
      <protection locked="0"/>
    </xf>
    <xf numFmtId="0" fontId="27" fillId="0" borderId="52" xfId="1" applyFont="1" applyBorder="1" applyAlignment="1" applyProtection="1">
      <alignment horizontal="right" wrapText="1"/>
      <protection locked="0"/>
    </xf>
    <xf numFmtId="166" fontId="34" fillId="7" borderId="53" xfId="4" applyNumberFormat="1" applyFont="1" applyFill="1" applyBorder="1" applyProtection="1"/>
    <xf numFmtId="0" fontId="27" fillId="0" borderId="56" xfId="1" applyFont="1" applyBorder="1" applyAlignment="1" applyProtection="1">
      <alignment wrapText="1"/>
      <protection locked="0"/>
    </xf>
    <xf numFmtId="0" fontId="27" fillId="9" borderId="49" xfId="1" applyFont="1" applyFill="1" applyBorder="1" applyAlignment="1" applyProtection="1">
      <alignment horizontal="center" vertical="center" wrapText="1"/>
      <protection locked="0"/>
    </xf>
    <xf numFmtId="0" fontId="10" fillId="0" borderId="52" xfId="1" applyFont="1" applyBorder="1" applyAlignment="1" applyProtection="1">
      <alignment wrapText="1"/>
      <protection locked="0"/>
    </xf>
    <xf numFmtId="166" fontId="10" fillId="0" borderId="58" xfId="4" applyNumberFormat="1" applyFont="1" applyFill="1" applyBorder="1" applyProtection="1">
      <protection locked="0"/>
    </xf>
    <xf numFmtId="0" fontId="27" fillId="9" borderId="59" xfId="1" applyFont="1" applyFill="1" applyBorder="1" applyAlignment="1" applyProtection="1">
      <alignment horizontal="center" vertical="center"/>
      <protection locked="0"/>
    </xf>
    <xf numFmtId="0" fontId="36" fillId="0" borderId="52" xfId="1" applyFont="1" applyBorder="1" applyAlignment="1" applyProtection="1">
      <alignment horizontal="right" wrapText="1"/>
      <protection locked="0"/>
    </xf>
    <xf numFmtId="0" fontId="27" fillId="0" borderId="56" xfId="1" applyFont="1" applyBorder="1" applyProtection="1">
      <protection locked="0"/>
    </xf>
    <xf numFmtId="0" fontId="55" fillId="0" borderId="51" xfId="1" applyFont="1" applyBorder="1" applyAlignment="1" applyProtection="1">
      <alignment wrapText="1"/>
      <protection locked="0"/>
    </xf>
    <xf numFmtId="0" fontId="27" fillId="0" borderId="49" xfId="1" applyFont="1" applyBorder="1" applyAlignment="1" applyProtection="1">
      <alignment horizontal="center" vertical="center"/>
      <protection locked="0"/>
    </xf>
    <xf numFmtId="0" fontId="36" fillId="9" borderId="49" xfId="1" applyFont="1" applyFill="1" applyBorder="1" applyAlignment="1" applyProtection="1">
      <alignment horizontal="center" vertical="center"/>
      <protection locked="0"/>
    </xf>
    <xf numFmtId="0" fontId="27" fillId="0" borderId="60" xfId="1" quotePrefix="1" applyFont="1" applyBorder="1" applyAlignment="1" applyProtection="1">
      <alignment horizontal="center"/>
      <protection locked="0"/>
    </xf>
    <xf numFmtId="0" fontId="27" fillId="0" borderId="62" xfId="1" applyFont="1" applyBorder="1" applyAlignment="1" applyProtection="1">
      <alignment horizontal="right" wrapText="1"/>
      <protection locked="0"/>
    </xf>
    <xf numFmtId="166" fontId="34" fillId="7" borderId="63" xfId="4" applyNumberFormat="1" applyFont="1" applyFill="1" applyBorder="1" applyProtection="1"/>
    <xf numFmtId="0" fontId="34" fillId="10" borderId="20" xfId="1" applyFont="1" applyFill="1" applyBorder="1" applyAlignment="1" applyProtection="1">
      <alignment horizontal="center" textRotation="90" wrapText="1"/>
      <protection locked="0"/>
    </xf>
    <xf numFmtId="0" fontId="34" fillId="10" borderId="22" xfId="1" applyFont="1" applyFill="1" applyBorder="1" applyAlignment="1" applyProtection="1">
      <alignment horizontal="center" textRotation="90" wrapText="1"/>
      <protection locked="0"/>
    </xf>
    <xf numFmtId="0" fontId="34" fillId="10" borderId="21" xfId="1" applyFont="1" applyFill="1" applyBorder="1" applyProtection="1">
      <protection locked="0"/>
    </xf>
    <xf numFmtId="0" fontId="27" fillId="10" borderId="21" xfId="1" applyFont="1" applyFill="1" applyBorder="1" applyProtection="1">
      <protection locked="0"/>
    </xf>
    <xf numFmtId="0" fontId="27" fillId="10" borderId="24" xfId="1" applyFont="1" applyFill="1" applyBorder="1" applyAlignment="1" applyProtection="1">
      <alignment horizontal="right" wrapText="1"/>
      <protection locked="0"/>
    </xf>
    <xf numFmtId="166" fontId="34" fillId="10" borderId="20" xfId="4" applyNumberFormat="1" applyFont="1" applyFill="1" applyBorder="1" applyProtection="1"/>
    <xf numFmtId="166" fontId="34" fillId="10" borderId="21" xfId="4" applyNumberFormat="1" applyFont="1" applyFill="1" applyBorder="1" applyProtection="1"/>
    <xf numFmtId="166" fontId="34" fillId="10" borderId="22" xfId="4" applyNumberFormat="1" applyFont="1" applyFill="1" applyBorder="1" applyProtection="1"/>
    <xf numFmtId="166" fontId="34" fillId="10" borderId="23" xfId="4" applyNumberFormat="1" applyFont="1" applyFill="1" applyBorder="1" applyProtection="1"/>
    <xf numFmtId="0" fontId="27" fillId="0" borderId="33" xfId="1" applyFont="1" applyBorder="1" applyAlignment="1" applyProtection="1">
      <alignment wrapText="1"/>
      <protection locked="0"/>
    </xf>
    <xf numFmtId="0" fontId="1" fillId="0" borderId="33" xfId="1" applyFont="1" applyBorder="1" applyAlignment="1" applyProtection="1">
      <alignment wrapText="1"/>
      <protection locked="0"/>
    </xf>
    <xf numFmtId="0" fontId="27" fillId="0" borderId="16" xfId="1" applyFont="1" applyBorder="1" applyAlignment="1" applyProtection="1">
      <alignment horizontal="right" wrapText="1"/>
      <protection locked="0"/>
    </xf>
    <xf numFmtId="166" fontId="34" fillId="7" borderId="68" xfId="4" applyNumberFormat="1" applyFont="1" applyFill="1" applyBorder="1" applyProtection="1"/>
    <xf numFmtId="166" fontId="10" fillId="0" borderId="32" xfId="4" applyNumberFormat="1" applyFont="1" applyFill="1" applyBorder="1" applyProtection="1">
      <protection locked="0"/>
    </xf>
    <xf numFmtId="166" fontId="10" fillId="0" borderId="57" xfId="4" applyNumberFormat="1" applyFont="1" applyFill="1" applyBorder="1" applyProtection="1">
      <protection locked="0"/>
    </xf>
    <xf numFmtId="0" fontId="27" fillId="0" borderId="59" xfId="1" applyFont="1" applyBorder="1" applyAlignment="1" applyProtection="1">
      <alignment horizontal="center" vertical="center"/>
      <protection locked="0"/>
    </xf>
    <xf numFmtId="0" fontId="1" fillId="0" borderId="61" xfId="1" applyFont="1" applyBorder="1" applyAlignment="1" applyProtection="1">
      <alignment wrapText="1"/>
      <protection locked="0"/>
    </xf>
    <xf numFmtId="166" fontId="10" fillId="0" borderId="69" xfId="4" applyNumberFormat="1" applyFont="1" applyFill="1" applyBorder="1" applyProtection="1">
      <protection locked="0"/>
    </xf>
    <xf numFmtId="0" fontId="34" fillId="10" borderId="20" xfId="1" applyFont="1" applyFill="1" applyBorder="1" applyAlignment="1" applyProtection="1">
      <alignment horizontal="center" vertical="center" textRotation="90" wrapText="1"/>
      <protection locked="0"/>
    </xf>
    <xf numFmtId="0" fontId="34" fillId="10" borderId="21" xfId="1" applyFont="1" applyFill="1" applyBorder="1" applyAlignment="1" applyProtection="1">
      <alignment horizontal="center" vertical="center" textRotation="90" wrapText="1"/>
      <protection locked="0"/>
    </xf>
    <xf numFmtId="0" fontId="34" fillId="10" borderId="24" xfId="1" applyFont="1" applyFill="1" applyBorder="1" applyAlignment="1" applyProtection="1">
      <alignment wrapText="1"/>
      <protection locked="0"/>
    </xf>
    <xf numFmtId="166" fontId="34" fillId="10" borderId="71" xfId="4" applyNumberFormat="1" applyFont="1" applyFill="1" applyBorder="1" applyProtection="1"/>
    <xf numFmtId="165" fontId="28" fillId="5" borderId="33" xfId="1" applyNumberFormat="1" applyFont="1" applyFill="1" applyBorder="1" applyAlignment="1" applyProtection="1">
      <alignment horizontal="left"/>
      <protection locked="0"/>
    </xf>
    <xf numFmtId="165" fontId="28" fillId="5" borderId="4" xfId="1" applyNumberFormat="1" applyFont="1" applyFill="1" applyBorder="1" applyAlignment="1" applyProtection="1">
      <alignment horizontal="left" indent="2"/>
      <protection locked="0"/>
    </xf>
    <xf numFmtId="0" fontId="27" fillId="0" borderId="49" xfId="1" applyFont="1" applyBorder="1" applyAlignment="1" applyProtection="1">
      <alignment horizontal="center" vertical="center" wrapText="1"/>
      <protection locked="0"/>
    </xf>
    <xf numFmtId="0" fontId="1" fillId="0" borderId="0" xfId="0" applyFont="1" applyAlignment="1">
      <alignment horizontal="left" vertical="center" wrapText="1"/>
    </xf>
    <xf numFmtId="0" fontId="27" fillId="0" borderId="50" xfId="1" applyFont="1" applyBorder="1" applyAlignment="1" applyProtection="1">
      <alignment horizontal="right" wrapText="1"/>
      <protection locked="0"/>
    </xf>
    <xf numFmtId="166" fontId="34" fillId="7" borderId="68" xfId="4" applyNumberFormat="1" applyFont="1" applyFill="1" applyBorder="1" applyAlignment="1" applyProtection="1"/>
    <xf numFmtId="166" fontId="34" fillId="7" borderId="53" xfId="4" applyNumberFormat="1" applyFont="1" applyFill="1" applyBorder="1" applyAlignment="1" applyProtection="1"/>
    <xf numFmtId="165" fontId="10" fillId="0" borderId="50" xfId="1" applyNumberFormat="1" applyFont="1" applyBorder="1" applyAlignment="1" applyProtection="1">
      <alignment horizontal="left" wrapText="1"/>
      <protection locked="0"/>
    </xf>
    <xf numFmtId="0" fontId="27" fillId="0" borderId="49" xfId="1" quotePrefix="1" applyFont="1" applyBorder="1" applyAlignment="1" applyProtection="1">
      <alignment horizontal="center" vertical="center" wrapText="1"/>
      <protection locked="0"/>
    </xf>
    <xf numFmtId="165" fontId="27" fillId="0" borderId="50" xfId="1" applyNumberFormat="1" applyFont="1" applyBorder="1" applyAlignment="1" applyProtection="1">
      <alignment horizontal="right" wrapText="1"/>
      <protection locked="0"/>
    </xf>
    <xf numFmtId="165" fontId="27" fillId="0" borderId="61" xfId="1" applyNumberFormat="1" applyFont="1" applyBorder="1" applyAlignment="1" applyProtection="1">
      <alignment wrapText="1"/>
      <protection locked="0"/>
    </xf>
    <xf numFmtId="165" fontId="27" fillId="0" borderId="61" xfId="1" applyNumberFormat="1" applyFont="1" applyBorder="1" applyAlignment="1" applyProtection="1">
      <alignment horizontal="left"/>
      <protection locked="0"/>
    </xf>
    <xf numFmtId="165" fontId="27" fillId="0" borderId="60" xfId="1" applyNumberFormat="1" applyFont="1" applyBorder="1" applyAlignment="1" applyProtection="1">
      <alignment horizontal="right" wrapText="1"/>
      <protection locked="0"/>
    </xf>
    <xf numFmtId="166" fontId="34" fillId="7" borderId="63" xfId="4" applyNumberFormat="1" applyFont="1" applyFill="1" applyBorder="1" applyAlignment="1" applyProtection="1"/>
    <xf numFmtId="166" fontId="10" fillId="0" borderId="69" xfId="4" applyNumberFormat="1" applyFont="1" applyFill="1" applyBorder="1" applyAlignment="1" applyProtection="1">
      <protection locked="0"/>
    </xf>
    <xf numFmtId="165" fontId="28" fillId="5" borderId="75" xfId="1" applyNumberFormat="1" applyFont="1" applyFill="1" applyBorder="1" applyAlignment="1" applyProtection="1">
      <alignment horizontal="left"/>
      <protection locked="0"/>
    </xf>
    <xf numFmtId="165" fontId="28" fillId="5" borderId="76" xfId="1" applyNumberFormat="1" applyFont="1" applyFill="1" applyBorder="1" applyProtection="1">
      <protection locked="0"/>
    </xf>
    <xf numFmtId="0" fontId="33" fillId="5" borderId="73" xfId="2" applyFont="1" applyFill="1" applyBorder="1" applyProtection="1">
      <protection locked="0"/>
    </xf>
    <xf numFmtId="0" fontId="33" fillId="5" borderId="77" xfId="1" applyFont="1" applyFill="1" applyBorder="1" applyAlignment="1" applyProtection="1">
      <alignment horizontal="justify"/>
      <protection locked="0"/>
    </xf>
    <xf numFmtId="0" fontId="27" fillId="0" borderId="7" xfId="1" applyFont="1" applyBorder="1" applyAlignment="1" applyProtection="1">
      <alignment horizontal="center" vertical="center" wrapText="1"/>
      <protection locked="0"/>
    </xf>
    <xf numFmtId="0" fontId="27" fillId="0" borderId="8" xfId="1" applyFont="1" applyBorder="1" applyAlignment="1" applyProtection="1">
      <alignment horizontal="right" wrapText="1"/>
      <protection locked="0"/>
    </xf>
    <xf numFmtId="166" fontId="34" fillId="7" borderId="46" xfId="4" applyNumberFormat="1" applyFont="1" applyFill="1" applyBorder="1" applyAlignment="1" applyProtection="1"/>
    <xf numFmtId="166" fontId="10" fillId="0" borderId="7" xfId="4" applyNumberFormat="1" applyFont="1" applyFill="1" applyBorder="1" applyAlignment="1" applyProtection="1">
      <protection locked="0"/>
    </xf>
    <xf numFmtId="166" fontId="10" fillId="0" borderId="44" xfId="4" applyNumberFormat="1" applyFont="1" applyFill="1" applyBorder="1" applyAlignment="1" applyProtection="1">
      <protection locked="0"/>
    </xf>
    <xf numFmtId="0" fontId="27" fillId="0" borderId="57" xfId="1" applyFont="1" applyBorder="1" applyAlignment="1" applyProtection="1">
      <alignment horizontal="center" vertical="center" wrapText="1"/>
      <protection locked="0"/>
    </xf>
    <xf numFmtId="166" fontId="34" fillId="7" borderId="53" xfId="5" applyNumberFormat="1" applyFont="1" applyFill="1" applyBorder="1" applyAlignment="1" applyProtection="1"/>
    <xf numFmtId="166" fontId="10" fillId="0" borderId="57" xfId="5" applyNumberFormat="1" applyFont="1" applyFill="1" applyBorder="1" applyAlignment="1" applyProtection="1">
      <protection locked="0"/>
    </xf>
    <xf numFmtId="166" fontId="10" fillId="0" borderId="52" xfId="5" applyNumberFormat="1" applyFont="1" applyFill="1" applyBorder="1" applyAlignment="1" applyProtection="1">
      <protection locked="0"/>
    </xf>
    <xf numFmtId="0" fontId="27" fillId="0" borderId="69" xfId="1" applyFont="1" applyBorder="1" applyAlignment="1" applyProtection="1">
      <alignment horizontal="center" vertical="center" wrapText="1"/>
      <protection locked="0"/>
    </xf>
    <xf numFmtId="0" fontId="27" fillId="0" borderId="60" xfId="1" applyFont="1" applyBorder="1" applyAlignment="1" applyProtection="1">
      <alignment horizontal="right" wrapText="1"/>
      <protection locked="0"/>
    </xf>
    <xf numFmtId="166" fontId="34" fillId="7" borderId="70" xfId="5" applyNumberFormat="1" applyFont="1" applyFill="1" applyBorder="1" applyAlignment="1" applyProtection="1"/>
    <xf numFmtId="166" fontId="10" fillId="0" borderId="39" xfId="4" applyNumberFormat="1" applyFont="1" applyFill="1" applyBorder="1" applyAlignment="1" applyProtection="1">
      <protection locked="0"/>
    </xf>
    <xf numFmtId="166" fontId="10" fillId="0" borderId="79" xfId="4" applyNumberFormat="1" applyFont="1" applyFill="1" applyBorder="1" applyAlignment="1" applyProtection="1">
      <protection locked="0"/>
    </xf>
    <xf numFmtId="0" fontId="27" fillId="10" borderId="20" xfId="1" applyFont="1" applyFill="1" applyBorder="1" applyAlignment="1" applyProtection="1">
      <alignment horizontal="center"/>
      <protection locked="0"/>
    </xf>
    <xf numFmtId="0" fontId="27" fillId="10" borderId="21" xfId="1" applyFont="1" applyFill="1" applyBorder="1" applyAlignment="1" applyProtection="1">
      <alignment horizontal="center"/>
      <protection locked="0"/>
    </xf>
    <xf numFmtId="165" fontId="34" fillId="10" borderId="22" xfId="1" applyNumberFormat="1" applyFont="1" applyFill="1" applyBorder="1" applyAlignment="1" applyProtection="1">
      <alignment horizontal="left" wrapText="1"/>
      <protection locked="0"/>
    </xf>
    <xf numFmtId="166" fontId="34" fillId="10" borderId="20" xfId="4" applyNumberFormat="1" applyFont="1" applyFill="1" applyBorder="1" applyAlignment="1" applyProtection="1"/>
    <xf numFmtId="166" fontId="34" fillId="10" borderId="21" xfId="4" applyNumberFormat="1" applyFont="1" applyFill="1" applyBorder="1" applyAlignment="1" applyProtection="1"/>
    <xf numFmtId="166" fontId="34" fillId="10" borderId="22" xfId="4" applyNumberFormat="1" applyFont="1" applyFill="1" applyBorder="1" applyAlignment="1" applyProtection="1"/>
    <xf numFmtId="166" fontId="34" fillId="10" borderId="23" xfId="4" applyNumberFormat="1" applyFont="1" applyFill="1" applyBorder="1" applyAlignment="1" applyProtection="1"/>
    <xf numFmtId="166" fontId="34" fillId="10" borderId="71" xfId="4" applyNumberFormat="1" applyFont="1" applyFill="1" applyBorder="1" applyAlignment="1" applyProtection="1"/>
    <xf numFmtId="166" fontId="34" fillId="10" borderId="24" xfId="4" applyNumberFormat="1" applyFont="1" applyFill="1" applyBorder="1" applyAlignment="1" applyProtection="1"/>
    <xf numFmtId="0" fontId="28" fillId="5" borderId="75" xfId="1" applyFont="1" applyFill="1" applyBorder="1" applyProtection="1">
      <protection locked="0"/>
    </xf>
    <xf numFmtId="165" fontId="34" fillId="0" borderId="45" xfId="1" applyNumberFormat="1" applyFont="1" applyBorder="1" applyAlignment="1" applyProtection="1">
      <alignment horizontal="center" vertical="center" textRotation="90" wrapText="1"/>
      <protection locked="0"/>
    </xf>
    <xf numFmtId="49" fontId="27" fillId="0" borderId="8" xfId="1" applyNumberFormat="1" applyFont="1" applyBorder="1" applyAlignment="1" applyProtection="1">
      <alignment horizontal="right" wrapText="1"/>
      <protection locked="0"/>
    </xf>
    <xf numFmtId="165" fontId="34" fillId="0" borderId="49" xfId="1" applyNumberFormat="1" applyFont="1" applyBorder="1" applyAlignment="1" applyProtection="1">
      <alignment horizontal="center" vertical="center" textRotation="90" wrapText="1"/>
      <protection locked="0"/>
    </xf>
    <xf numFmtId="49" fontId="27" fillId="0" borderId="50" xfId="1" applyNumberFormat="1" applyFont="1" applyBorder="1" applyAlignment="1" applyProtection="1">
      <alignment horizontal="right" wrapText="1"/>
      <protection locked="0"/>
    </xf>
    <xf numFmtId="165" fontId="27" fillId="0" borderId="51" xfId="1" applyNumberFormat="1" applyFont="1" applyBorder="1" applyAlignment="1" applyProtection="1">
      <alignment horizontal="left" vertical="center"/>
      <protection locked="0"/>
    </xf>
    <xf numFmtId="49" fontId="27" fillId="0" borderId="50" xfId="1" applyNumberFormat="1" applyFont="1" applyBorder="1" applyAlignment="1" applyProtection="1">
      <alignment horizontal="right" vertical="center" wrapText="1"/>
      <protection locked="0"/>
    </xf>
    <xf numFmtId="49" fontId="36" fillId="0" borderId="50" xfId="1" applyNumberFormat="1" applyFont="1" applyBorder="1" applyAlignment="1" applyProtection="1">
      <alignment horizontal="right" vertical="center" wrapText="1"/>
      <protection locked="0"/>
    </xf>
    <xf numFmtId="0" fontId="27" fillId="0" borderId="56" xfId="2" applyFont="1" applyBorder="1" applyProtection="1">
      <protection locked="0"/>
    </xf>
    <xf numFmtId="0" fontId="27" fillId="0" borderId="58" xfId="1" applyFont="1" applyBorder="1" applyAlignment="1" applyProtection="1">
      <alignment horizontal="center"/>
      <protection locked="0"/>
    </xf>
    <xf numFmtId="0" fontId="27" fillId="0" borderId="55" xfId="1" applyFont="1" applyBorder="1" applyAlignment="1" applyProtection="1">
      <alignment horizontal="center"/>
      <protection locked="0"/>
    </xf>
    <xf numFmtId="165" fontId="35" fillId="0" borderId="49" xfId="1" applyNumberFormat="1" applyFont="1" applyBorder="1" applyAlignment="1" applyProtection="1">
      <alignment horizontal="center" vertical="center" textRotation="90" wrapText="1"/>
      <protection locked="0"/>
    </xf>
    <xf numFmtId="0" fontId="36" fillId="0" borderId="51" xfId="1" quotePrefix="1" applyFont="1" applyBorder="1" applyAlignment="1" applyProtection="1">
      <alignment horizontal="center" wrapText="1"/>
      <protection locked="0"/>
    </xf>
    <xf numFmtId="0" fontId="36" fillId="0" borderId="50" xfId="1" applyFont="1" applyBorder="1" applyAlignment="1" applyProtection="1">
      <alignment horizontal="right" wrapText="1"/>
      <protection locked="0"/>
    </xf>
    <xf numFmtId="0" fontId="27" fillId="0" borderId="59" xfId="1" quotePrefix="1" applyFont="1" applyBorder="1" applyAlignment="1" applyProtection="1">
      <alignment horizontal="center" vertical="center" wrapText="1"/>
      <protection locked="0"/>
    </xf>
    <xf numFmtId="165" fontId="34" fillId="10" borderId="20" xfId="1" applyNumberFormat="1" applyFont="1" applyFill="1" applyBorder="1" applyAlignment="1" applyProtection="1">
      <alignment horizontal="center" textRotation="90" wrapText="1"/>
      <protection locked="0"/>
    </xf>
    <xf numFmtId="165" fontId="34" fillId="10" borderId="21" xfId="1" applyNumberFormat="1" applyFont="1" applyFill="1" applyBorder="1" applyAlignment="1" applyProtection="1">
      <alignment horizontal="center" textRotation="90" wrapText="1"/>
      <protection locked="0"/>
    </xf>
    <xf numFmtId="0" fontId="27" fillId="4" borderId="1" xfId="1" applyFont="1" applyFill="1" applyBorder="1" applyProtection="1">
      <protection locked="0"/>
    </xf>
    <xf numFmtId="164" fontId="27" fillId="4" borderId="2" xfId="4" applyNumberFormat="1" applyFont="1" applyFill="1" applyBorder="1" applyAlignment="1" applyProtection="1">
      <protection locked="0"/>
    </xf>
    <xf numFmtId="0" fontId="33" fillId="5" borderId="25" xfId="1" applyFont="1" applyFill="1" applyBorder="1" applyAlignment="1" applyProtection="1">
      <alignment wrapText="1"/>
      <protection locked="0"/>
    </xf>
    <xf numFmtId="165" fontId="28" fillId="5" borderId="26" xfId="1" applyNumberFormat="1" applyFont="1" applyFill="1" applyBorder="1" applyAlignment="1" applyProtection="1">
      <alignment horizontal="left"/>
      <protection locked="0"/>
    </xf>
    <xf numFmtId="0" fontId="36" fillId="9" borderId="81" xfId="1" applyFont="1" applyFill="1" applyBorder="1" applyAlignment="1" applyProtection="1">
      <alignment horizontal="left" vertical="center" wrapText="1"/>
      <protection locked="0"/>
    </xf>
    <xf numFmtId="0" fontId="27" fillId="0" borderId="82" xfId="1" quotePrefix="1" applyFont="1" applyBorder="1" applyAlignment="1" applyProtection="1">
      <alignment horizontal="center" wrapText="1"/>
      <protection locked="0"/>
    </xf>
    <xf numFmtId="0" fontId="27" fillId="0" borderId="83" xfId="1" quotePrefix="1" applyFont="1" applyBorder="1" applyAlignment="1" applyProtection="1">
      <alignment horizontal="center" wrapText="1"/>
      <protection locked="0"/>
    </xf>
    <xf numFmtId="165" fontId="27" fillId="0" borderId="83" xfId="1" applyNumberFormat="1" applyFont="1" applyBorder="1" applyProtection="1">
      <protection locked="0"/>
    </xf>
    <xf numFmtId="165" fontId="27" fillId="0" borderId="83" xfId="1" applyNumberFormat="1" applyFont="1" applyBorder="1" applyAlignment="1" applyProtection="1">
      <alignment horizontal="left"/>
      <protection locked="0"/>
    </xf>
    <xf numFmtId="0" fontId="27" fillId="0" borderId="84" xfId="1" applyFont="1" applyBorder="1" applyAlignment="1" applyProtection="1">
      <alignment horizontal="right" wrapText="1"/>
      <protection locked="0"/>
    </xf>
    <xf numFmtId="166" fontId="34" fillId="7" borderId="86" xfId="4" applyNumberFormat="1" applyFont="1" applyFill="1" applyBorder="1" applyAlignment="1" applyProtection="1"/>
    <xf numFmtId="166" fontId="34" fillId="7" borderId="87" xfId="4" applyNumberFormat="1" applyFont="1" applyFill="1" applyBorder="1" applyAlignment="1" applyProtection="1"/>
    <xf numFmtId="0" fontId="36" fillId="9" borderId="88" xfId="1" applyFont="1" applyFill="1" applyBorder="1" applyAlignment="1" applyProtection="1">
      <alignment horizontal="left" vertical="center" wrapText="1"/>
      <protection locked="0"/>
    </xf>
    <xf numFmtId="0" fontId="27" fillId="0" borderId="57" xfId="1" quotePrefix="1" applyFont="1" applyBorder="1" applyAlignment="1" applyProtection="1">
      <alignment horizontal="center" wrapText="1"/>
      <protection locked="0"/>
    </xf>
    <xf numFmtId="0" fontId="27" fillId="0" borderId="89" xfId="1" applyFont="1" applyBorder="1" applyAlignment="1" applyProtection="1">
      <alignment horizontal="right" wrapText="1"/>
      <protection locked="0"/>
    </xf>
    <xf numFmtId="166" fontId="34" fillId="7" borderId="58" xfId="4" applyNumberFormat="1" applyFont="1" applyFill="1" applyBorder="1" applyAlignment="1" applyProtection="1"/>
    <xf numFmtId="0" fontId="36" fillId="9" borderId="88" xfId="0" applyFont="1" applyFill="1" applyBorder="1"/>
    <xf numFmtId="0" fontId="36" fillId="9" borderId="104" xfId="1" applyFont="1" applyFill="1" applyBorder="1" applyAlignment="1" applyProtection="1">
      <alignment horizontal="left" vertical="center" wrapText="1"/>
      <protection locked="0"/>
    </xf>
    <xf numFmtId="0" fontId="36" fillId="9" borderId="90" xfId="1" applyFont="1" applyFill="1" applyBorder="1" applyAlignment="1" applyProtection="1">
      <alignment horizontal="center" vertical="center" wrapText="1"/>
      <protection locked="0"/>
    </xf>
    <xf numFmtId="0" fontId="27" fillId="9" borderId="91" xfId="1" applyFont="1" applyFill="1" applyBorder="1" applyAlignment="1" applyProtection="1">
      <alignment horizontal="center" vertical="center" wrapText="1"/>
      <protection locked="0"/>
    </xf>
    <xf numFmtId="0" fontId="27" fillId="0" borderId="92" xfId="1" quotePrefix="1" applyFont="1" applyBorder="1" applyAlignment="1" applyProtection="1">
      <alignment horizontal="center" wrapText="1"/>
      <protection locked="0"/>
    </xf>
    <xf numFmtId="0" fontId="36" fillId="0" borderId="92" xfId="1" quotePrefix="1" applyFont="1" applyBorder="1" applyAlignment="1" applyProtection="1">
      <alignment horizontal="center" wrapText="1"/>
      <protection locked="0"/>
    </xf>
    <xf numFmtId="165" fontId="10" fillId="0" borderId="92" xfId="1" applyNumberFormat="1" applyFont="1" applyBorder="1" applyAlignment="1" applyProtection="1">
      <alignment horizontal="left"/>
      <protection locked="0"/>
    </xf>
    <xf numFmtId="0" fontId="10" fillId="0" borderId="93" xfId="1" applyFont="1" applyBorder="1" applyAlignment="1" applyProtection="1">
      <alignment horizontal="right" wrapText="1"/>
      <protection locked="0"/>
    </xf>
    <xf numFmtId="166" fontId="10" fillId="0" borderId="66" xfId="4" applyNumberFormat="1" applyFont="1" applyFill="1" applyBorder="1" applyAlignment="1" applyProtection="1">
      <protection locked="0"/>
    </xf>
    <xf numFmtId="166" fontId="10" fillId="0" borderId="67" xfId="4" applyNumberFormat="1" applyFont="1" applyFill="1" applyBorder="1" applyAlignment="1" applyProtection="1">
      <protection locked="0"/>
    </xf>
    <xf numFmtId="166" fontId="10" fillId="0" borderId="56" xfId="4" applyNumberFormat="1" applyFont="1" applyFill="1" applyBorder="1" applyAlignment="1" applyProtection="1">
      <protection locked="0"/>
    </xf>
    <xf numFmtId="166" fontId="34" fillId="7" borderId="36" xfId="4" applyNumberFormat="1" applyFont="1" applyFill="1" applyBorder="1" applyAlignment="1" applyProtection="1"/>
    <xf numFmtId="166" fontId="34" fillId="7" borderId="3" xfId="4" applyNumberFormat="1" applyFont="1" applyFill="1" applyBorder="1" applyAlignment="1" applyProtection="1"/>
    <xf numFmtId="0" fontId="27" fillId="10" borderId="94" xfId="1" applyFont="1" applyFill="1" applyBorder="1" applyAlignment="1" applyProtection="1">
      <alignment wrapText="1"/>
      <protection locked="0"/>
    </xf>
    <xf numFmtId="165" fontId="34" fillId="10" borderId="95" xfId="1" applyNumberFormat="1" applyFont="1" applyFill="1" applyBorder="1" applyAlignment="1" applyProtection="1">
      <alignment horizontal="center" textRotation="90" wrapText="1"/>
      <protection locked="0"/>
    </xf>
    <xf numFmtId="0" fontId="34" fillId="10" borderId="95" xfId="1" quotePrefix="1" applyFont="1" applyFill="1" applyBorder="1" applyAlignment="1" applyProtection="1">
      <alignment horizontal="center" wrapText="1"/>
      <protection locked="0"/>
    </xf>
    <xf numFmtId="165" fontId="34" fillId="10" borderId="95" xfId="1" applyNumberFormat="1" applyFont="1" applyFill="1" applyBorder="1" applyAlignment="1" applyProtection="1">
      <alignment horizontal="left"/>
      <protection locked="0"/>
    </xf>
    <xf numFmtId="0" fontId="27" fillId="10" borderId="96" xfId="1" applyFont="1" applyFill="1" applyBorder="1" applyAlignment="1" applyProtection="1">
      <alignment horizontal="right" wrapText="1"/>
      <protection locked="0"/>
    </xf>
    <xf numFmtId="0" fontId="27" fillId="4" borderId="3" xfId="1" applyFont="1" applyFill="1" applyBorder="1" applyProtection="1">
      <protection locked="0"/>
    </xf>
    <xf numFmtId="0" fontId="27" fillId="4" borderId="0" xfId="1" applyFont="1" applyFill="1" applyAlignment="1" applyProtection="1">
      <alignment horizontal="center"/>
      <protection locked="0"/>
    </xf>
    <xf numFmtId="0" fontId="27" fillId="4" borderId="0" xfId="1" applyFont="1" applyFill="1" applyProtection="1">
      <protection locked="0"/>
    </xf>
    <xf numFmtId="164" fontId="27" fillId="4" borderId="0" xfId="4" applyNumberFormat="1" applyFont="1" applyFill="1" applyBorder="1" applyAlignment="1" applyProtection="1">
      <protection locked="0"/>
    </xf>
    <xf numFmtId="164" fontId="27" fillId="4" borderId="66" xfId="4" applyNumberFormat="1" applyFont="1" applyFill="1" applyBorder="1" applyAlignment="1" applyProtection="1">
      <protection locked="0"/>
    </xf>
    <xf numFmtId="164" fontId="27" fillId="4" borderId="22" xfId="4" applyNumberFormat="1" applyFont="1" applyFill="1" applyBorder="1" applyAlignment="1" applyProtection="1">
      <protection locked="0"/>
    </xf>
    <xf numFmtId="165" fontId="28" fillId="5" borderId="29" xfId="1" applyNumberFormat="1" applyFont="1" applyFill="1" applyBorder="1" applyAlignment="1" applyProtection="1">
      <alignment vertical="center" wrapText="1"/>
      <protection locked="0"/>
    </xf>
    <xf numFmtId="0" fontId="27" fillId="0" borderId="25" xfId="1" applyFont="1" applyBorder="1" applyAlignment="1" applyProtection="1">
      <alignment horizontal="center" vertical="center" wrapText="1"/>
      <protection locked="0"/>
    </xf>
    <xf numFmtId="0" fontId="27" fillId="0" borderId="26" xfId="1" quotePrefix="1" applyFont="1" applyBorder="1" applyAlignment="1" applyProtection="1">
      <alignment horizontal="center" wrapText="1"/>
      <protection locked="0"/>
    </xf>
    <xf numFmtId="165" fontId="27" fillId="0" borderId="26" xfId="1" applyNumberFormat="1" applyFont="1" applyBorder="1" applyAlignment="1" applyProtection="1">
      <alignment wrapText="1"/>
      <protection locked="0"/>
    </xf>
    <xf numFmtId="165" fontId="27" fillId="0" borderId="26" xfId="1" applyNumberFormat="1" applyFont="1" applyBorder="1" applyAlignment="1" applyProtection="1">
      <alignment horizontal="left"/>
      <protection locked="0"/>
    </xf>
    <xf numFmtId="0" fontId="27" fillId="0" borderId="28" xfId="1" applyFont="1" applyBorder="1" applyAlignment="1" applyProtection="1">
      <alignment horizontal="right" wrapText="1"/>
      <protection locked="0"/>
    </xf>
    <xf numFmtId="166" fontId="34" fillId="7" borderId="13" xfId="4" applyNumberFormat="1" applyFont="1" applyFill="1" applyBorder="1" applyAlignment="1" applyProtection="1">
      <protection locked="0"/>
    </xf>
    <xf numFmtId="166" fontId="34" fillId="7" borderId="29" xfId="4" applyNumberFormat="1" applyFont="1" applyFill="1" applyBorder="1" applyAlignment="1" applyProtection="1"/>
    <xf numFmtId="165" fontId="28" fillId="5" borderId="65" xfId="1" applyNumberFormat="1" applyFont="1" applyFill="1" applyBorder="1" applyAlignment="1" applyProtection="1">
      <alignment horizontal="center" vertical="center" wrapText="1"/>
      <protection locked="0"/>
    </xf>
    <xf numFmtId="0" fontId="27" fillId="0" borderId="94" xfId="1" applyFont="1" applyBorder="1" applyAlignment="1" applyProtection="1">
      <alignment horizontal="center" vertical="center" wrapText="1"/>
      <protection locked="0"/>
    </xf>
    <xf numFmtId="0" fontId="27" fillId="0" borderId="95" xfId="1" quotePrefix="1" applyFont="1" applyBorder="1" applyAlignment="1" applyProtection="1">
      <alignment horizontal="center" wrapText="1"/>
      <protection locked="0"/>
    </xf>
    <xf numFmtId="165" fontId="27" fillId="0" borderId="95" xfId="1" applyNumberFormat="1" applyFont="1" applyBorder="1" applyProtection="1">
      <protection locked="0"/>
    </xf>
    <xf numFmtId="165" fontId="27" fillId="0" borderId="95" xfId="1" applyNumberFormat="1" applyFont="1" applyBorder="1" applyAlignment="1" applyProtection="1">
      <alignment horizontal="left" wrapText="1"/>
      <protection locked="0"/>
    </xf>
    <xf numFmtId="0" fontId="27" fillId="0" borderId="98" xfId="1" applyFont="1" applyBorder="1" applyAlignment="1" applyProtection="1">
      <alignment horizontal="right" wrapText="1"/>
      <protection locked="0"/>
    </xf>
    <xf numFmtId="167" fontId="10" fillId="0" borderId="94" xfId="7" applyNumberFormat="1" applyFont="1" applyFill="1" applyBorder="1" applyAlignment="1" applyProtection="1">
      <protection locked="0"/>
    </xf>
    <xf numFmtId="167" fontId="10" fillId="0" borderId="95" xfId="7" applyNumberFormat="1" applyFont="1" applyFill="1" applyBorder="1" applyAlignment="1" applyProtection="1">
      <protection locked="0"/>
    </xf>
    <xf numFmtId="167" fontId="10" fillId="0" borderId="98" xfId="7" applyNumberFormat="1" applyFont="1" applyFill="1" applyBorder="1" applyAlignment="1" applyProtection="1">
      <protection locked="0"/>
    </xf>
    <xf numFmtId="167" fontId="45" fillId="7" borderId="65" xfId="7" applyNumberFormat="1" applyFont="1" applyFill="1" applyBorder="1" applyAlignment="1" applyProtection="1">
      <protection locked="0"/>
    </xf>
    <xf numFmtId="167" fontId="10" fillId="0" borderId="99" xfId="7" applyNumberFormat="1" applyFont="1" applyFill="1" applyBorder="1" applyAlignment="1" applyProtection="1">
      <protection locked="0"/>
    </xf>
    <xf numFmtId="167" fontId="10" fillId="0" borderId="96" xfId="7" applyNumberFormat="1" applyFont="1" applyFill="1" applyBorder="1" applyAlignment="1" applyProtection="1">
      <protection locked="0"/>
    </xf>
    <xf numFmtId="0" fontId="27" fillId="4" borderId="9" xfId="1" applyFont="1" applyFill="1" applyBorder="1" applyAlignment="1" applyProtection="1">
      <alignment horizontal="left"/>
      <protection locked="0"/>
    </xf>
    <xf numFmtId="165" fontId="34" fillId="0" borderId="15" xfId="1" applyNumberFormat="1" applyFont="1" applyBorder="1" applyAlignment="1" applyProtection="1">
      <alignment horizontal="center" wrapText="1"/>
      <protection locked="0"/>
    </xf>
    <xf numFmtId="165" fontId="34" fillId="0" borderId="33" xfId="1" applyNumberFormat="1" applyFont="1" applyBorder="1" applyAlignment="1" applyProtection="1">
      <alignment horizontal="center" wrapText="1"/>
      <protection locked="0"/>
    </xf>
    <xf numFmtId="165" fontId="27" fillId="0" borderId="33" xfId="1" applyNumberFormat="1" applyFont="1" applyBorder="1" applyProtection="1">
      <protection locked="0"/>
    </xf>
    <xf numFmtId="165" fontId="27" fillId="0" borderId="33" xfId="1" applyNumberFormat="1" applyFont="1" applyBorder="1" applyAlignment="1" applyProtection="1">
      <alignment horizontal="left"/>
      <protection locked="0"/>
    </xf>
    <xf numFmtId="0" fontId="27" fillId="0" borderId="34" xfId="1" applyFont="1" applyBorder="1" applyAlignment="1" applyProtection="1">
      <alignment horizontal="right" wrapText="1"/>
      <protection locked="0"/>
    </xf>
    <xf numFmtId="166" fontId="27" fillId="7" borderId="15" xfId="5" applyNumberFormat="1" applyFont="1" applyFill="1" applyBorder="1" applyAlignment="1" applyProtection="1"/>
    <xf numFmtId="166" fontId="27" fillId="7" borderId="33" xfId="5" applyNumberFormat="1" applyFont="1" applyFill="1" applyBorder="1" applyAlignment="1" applyProtection="1"/>
    <xf numFmtId="166" fontId="27" fillId="7" borderId="16" xfId="5" applyNumberFormat="1" applyFont="1" applyFill="1" applyBorder="1" applyAlignment="1" applyProtection="1"/>
    <xf numFmtId="166" fontId="34" fillId="7" borderId="68" xfId="5" applyNumberFormat="1" applyFont="1" applyFill="1" applyBorder="1" applyAlignment="1" applyProtection="1"/>
    <xf numFmtId="166" fontId="27" fillId="7" borderId="57" xfId="5" applyNumberFormat="1" applyFont="1" applyFill="1" applyBorder="1" applyAlignment="1" applyProtection="1"/>
    <xf numFmtId="166" fontId="27" fillId="7" borderId="50" xfId="5" applyNumberFormat="1" applyFont="1" applyFill="1" applyBorder="1" applyAlignment="1" applyProtection="1"/>
    <xf numFmtId="165" fontId="34" fillId="0" borderId="49" xfId="1" applyNumberFormat="1" applyFont="1" applyBorder="1" applyAlignment="1" applyProtection="1">
      <alignment horizontal="center" wrapText="1"/>
      <protection locked="0"/>
    </xf>
    <xf numFmtId="165" fontId="34" fillId="0" borderId="51" xfId="1" applyNumberFormat="1" applyFont="1" applyBorder="1" applyAlignment="1" applyProtection="1">
      <alignment horizontal="center" wrapText="1"/>
      <protection locked="0"/>
    </xf>
    <xf numFmtId="166" fontId="27" fillId="7" borderId="49" xfId="5" applyNumberFormat="1" applyFont="1" applyFill="1" applyBorder="1" applyAlignment="1" applyProtection="1"/>
    <xf numFmtId="166" fontId="27" fillId="7" borderId="51" xfId="5" applyNumberFormat="1" applyFont="1" applyFill="1" applyBorder="1" applyAlignment="1" applyProtection="1"/>
    <xf numFmtId="166" fontId="27" fillId="7" borderId="52" xfId="5" applyNumberFormat="1" applyFont="1" applyFill="1" applyBorder="1" applyAlignment="1" applyProtection="1"/>
    <xf numFmtId="165" fontId="34" fillId="0" borderId="59" xfId="1" applyNumberFormat="1" applyFont="1" applyBorder="1" applyAlignment="1" applyProtection="1">
      <alignment horizontal="center" wrapText="1"/>
      <protection locked="0"/>
    </xf>
    <xf numFmtId="165" fontId="34" fillId="0" borderId="61" xfId="1" applyNumberFormat="1" applyFont="1" applyBorder="1" applyAlignment="1" applyProtection="1">
      <alignment horizontal="center" wrapText="1"/>
      <protection locked="0"/>
    </xf>
    <xf numFmtId="166" fontId="27" fillId="7" borderId="59" xfId="5" applyNumberFormat="1" applyFont="1" applyFill="1" applyBorder="1" applyAlignment="1" applyProtection="1"/>
    <xf numFmtId="166" fontId="27" fillId="7" borderId="61" xfId="5" applyNumberFormat="1" applyFont="1" applyFill="1" applyBorder="1" applyAlignment="1" applyProtection="1"/>
    <xf numFmtId="166" fontId="27" fillId="7" borderId="62" xfId="5" applyNumberFormat="1" applyFont="1" applyFill="1" applyBorder="1" applyAlignment="1" applyProtection="1"/>
    <xf numFmtId="166" fontId="34" fillId="7" borderId="63" xfId="5" applyNumberFormat="1" applyFont="1" applyFill="1" applyBorder="1" applyAlignment="1" applyProtection="1"/>
    <xf numFmtId="166" fontId="27" fillId="7" borderId="69" xfId="5" applyNumberFormat="1" applyFont="1" applyFill="1" applyBorder="1" applyAlignment="1" applyProtection="1"/>
    <xf numFmtId="166" fontId="27" fillId="7" borderId="60" xfId="5" applyNumberFormat="1" applyFont="1" applyFill="1" applyBorder="1" applyAlignment="1" applyProtection="1"/>
    <xf numFmtId="165" fontId="28" fillId="5" borderId="21" xfId="1" applyNumberFormat="1" applyFont="1" applyFill="1" applyBorder="1" applyAlignment="1" applyProtection="1">
      <alignment horizontal="left"/>
      <protection locked="0"/>
    </xf>
    <xf numFmtId="165" fontId="34" fillId="0" borderId="45" xfId="1" applyNumberFormat="1" applyFont="1" applyBorder="1" applyAlignment="1" applyProtection="1">
      <alignment horizontal="center" wrapText="1"/>
      <protection locked="0"/>
    </xf>
    <xf numFmtId="165" fontId="34" fillId="0" borderId="4" xfId="1" applyNumberFormat="1" applyFont="1" applyBorder="1" applyAlignment="1" applyProtection="1">
      <alignment horizontal="center" wrapText="1"/>
      <protection locked="0"/>
    </xf>
    <xf numFmtId="166" fontId="27" fillId="7" borderId="45" xfId="5" applyNumberFormat="1" applyFont="1" applyFill="1" applyBorder="1" applyAlignment="1" applyProtection="1"/>
    <xf numFmtId="166" fontId="27" fillId="7" borderId="4" xfId="5" applyNumberFormat="1" applyFont="1" applyFill="1" applyBorder="1" applyAlignment="1" applyProtection="1"/>
    <xf numFmtId="166" fontId="27" fillId="7" borderId="44" xfId="5" applyNumberFormat="1" applyFont="1" applyFill="1" applyBorder="1" applyAlignment="1" applyProtection="1"/>
    <xf numFmtId="166" fontId="34" fillId="7" borderId="46" xfId="5" applyNumberFormat="1" applyFont="1" applyFill="1" applyBorder="1" applyAlignment="1" applyProtection="1"/>
    <xf numFmtId="166" fontId="27" fillId="7" borderId="7" xfId="5" applyNumberFormat="1" applyFont="1" applyFill="1" applyBorder="1" applyAlignment="1" applyProtection="1"/>
    <xf numFmtId="166" fontId="27" fillId="7" borderId="8" xfId="5" applyNumberFormat="1" applyFont="1" applyFill="1" applyBorder="1" applyAlignment="1" applyProtection="1"/>
    <xf numFmtId="165" fontId="34" fillId="7" borderId="15" xfId="1" applyNumberFormat="1" applyFont="1" applyFill="1" applyBorder="1" applyAlignment="1" applyProtection="1">
      <alignment horizontal="center" wrapText="1"/>
      <protection locked="0"/>
    </xf>
    <xf numFmtId="165" fontId="34" fillId="7" borderId="33" xfId="1" applyNumberFormat="1" applyFont="1" applyFill="1" applyBorder="1" applyAlignment="1" applyProtection="1">
      <alignment horizontal="center" wrapText="1"/>
      <protection locked="0"/>
    </xf>
    <xf numFmtId="165" fontId="34" fillId="7" borderId="33" xfId="1" applyNumberFormat="1" applyFont="1" applyFill="1" applyBorder="1" applyAlignment="1" applyProtection="1">
      <alignment horizontal="left"/>
      <protection locked="0"/>
    </xf>
    <xf numFmtId="0" fontId="34" fillId="7" borderId="34" xfId="1" applyFont="1" applyFill="1" applyBorder="1" applyAlignment="1" applyProtection="1">
      <alignment horizontal="right" wrapText="1"/>
      <protection locked="0"/>
    </xf>
    <xf numFmtId="167" fontId="34" fillId="7" borderId="15" xfId="7" applyNumberFormat="1" applyFont="1" applyFill="1" applyBorder="1" applyAlignment="1" applyProtection="1"/>
    <xf numFmtId="167" fontId="34" fillId="7" borderId="33" xfId="7" applyNumberFormat="1" applyFont="1" applyFill="1" applyBorder="1" applyAlignment="1" applyProtection="1"/>
    <xf numFmtId="167" fontId="34" fillId="7" borderId="16" xfId="7" applyNumberFormat="1" applyFont="1" applyFill="1" applyBorder="1" applyAlignment="1" applyProtection="1"/>
    <xf numFmtId="167" fontId="34" fillId="7" borderId="68" xfId="7" applyNumberFormat="1" applyFont="1" applyFill="1" applyBorder="1" applyAlignment="1" applyProtection="1"/>
    <xf numFmtId="0" fontId="27" fillId="7" borderId="32" xfId="7" applyNumberFormat="1" applyFont="1" applyFill="1" applyBorder="1" applyAlignment="1" applyProtection="1">
      <protection locked="0"/>
    </xf>
    <xf numFmtId="0" fontId="27" fillId="7" borderId="34" xfId="7" applyNumberFormat="1" applyFont="1" applyFill="1" applyBorder="1" applyAlignment="1" applyProtection="1">
      <protection locked="0"/>
    </xf>
    <xf numFmtId="165" fontId="34" fillId="7" borderId="78" xfId="1" applyNumberFormat="1" applyFont="1" applyFill="1" applyBorder="1" applyAlignment="1" applyProtection="1">
      <alignment horizontal="center" wrapText="1"/>
      <protection locked="0"/>
    </xf>
    <xf numFmtId="165" fontId="34" fillId="7" borderId="40" xfId="1" applyNumberFormat="1" applyFont="1" applyFill="1" applyBorder="1" applyAlignment="1" applyProtection="1">
      <alignment horizontal="center" wrapText="1"/>
      <protection locked="0"/>
    </xf>
    <xf numFmtId="165" fontId="34" fillId="7" borderId="40" xfId="1" applyNumberFormat="1" applyFont="1" applyFill="1" applyBorder="1" applyAlignment="1" applyProtection="1">
      <alignment horizontal="left"/>
      <protection locked="0"/>
    </xf>
    <xf numFmtId="0" fontId="34" fillId="7" borderId="41" xfId="1" applyFont="1" applyFill="1" applyBorder="1" applyAlignment="1" applyProtection="1">
      <alignment horizontal="right" wrapText="1"/>
      <protection locked="0"/>
    </xf>
    <xf numFmtId="167" fontId="34" fillId="7" borderId="78" xfId="7" applyNumberFormat="1" applyFont="1" applyFill="1" applyBorder="1" applyAlignment="1" applyProtection="1"/>
    <xf numFmtId="167" fontId="34" fillId="7" borderId="40" xfId="7" applyNumberFormat="1" applyFont="1" applyFill="1" applyBorder="1" applyAlignment="1" applyProtection="1"/>
    <xf numFmtId="167" fontId="34" fillId="7" borderId="79" xfId="7" applyNumberFormat="1" applyFont="1" applyFill="1" applyBorder="1" applyAlignment="1" applyProtection="1"/>
    <xf numFmtId="167" fontId="34" fillId="7" borderId="70" xfId="7" applyNumberFormat="1" applyFont="1" applyFill="1" applyBorder="1" applyAlignment="1" applyProtection="1"/>
    <xf numFmtId="167" fontId="27" fillId="7" borderId="39" xfId="7" applyNumberFormat="1" applyFont="1" applyFill="1" applyBorder="1" applyAlignment="1" applyProtection="1">
      <protection locked="0"/>
    </xf>
    <xf numFmtId="167" fontId="27" fillId="7" borderId="41" xfId="7" applyNumberFormat="1" applyFont="1" applyFill="1" applyBorder="1" applyAlignment="1" applyProtection="1">
      <protection locked="0"/>
    </xf>
    <xf numFmtId="0" fontId="27" fillId="4" borderId="2" xfId="1" applyFont="1" applyFill="1" applyBorder="1" applyAlignment="1" applyProtection="1">
      <alignment wrapText="1"/>
      <protection locked="0"/>
    </xf>
    <xf numFmtId="0" fontId="27" fillId="0" borderId="45" xfId="1" applyFont="1" applyBorder="1" applyAlignment="1" applyProtection="1">
      <alignment horizontal="center"/>
      <protection locked="0"/>
    </xf>
    <xf numFmtId="0" fontId="27" fillId="0" borderId="44" xfId="1" applyFont="1" applyBorder="1" applyAlignment="1" applyProtection="1">
      <alignment horizontal="center"/>
      <protection locked="0"/>
    </xf>
    <xf numFmtId="0" fontId="27" fillId="0" borderId="47" xfId="1" applyFont="1" applyBorder="1" applyProtection="1">
      <protection locked="0"/>
    </xf>
    <xf numFmtId="0" fontId="27" fillId="0" borderId="6" xfId="1" applyFont="1" applyBorder="1" applyProtection="1">
      <protection locked="0"/>
    </xf>
    <xf numFmtId="0" fontId="27" fillId="0" borderId="49" xfId="1" applyFont="1" applyBorder="1" applyAlignment="1" applyProtection="1">
      <alignment horizontal="center"/>
      <protection locked="0"/>
    </xf>
    <xf numFmtId="0" fontId="27" fillId="0" borderId="52" xfId="1" applyFont="1" applyBorder="1" applyAlignment="1" applyProtection="1">
      <alignment horizontal="center"/>
      <protection locked="0"/>
    </xf>
    <xf numFmtId="0" fontId="34" fillId="0" borderId="6" xfId="1" applyFont="1" applyBorder="1" applyProtection="1">
      <protection locked="0"/>
    </xf>
    <xf numFmtId="0" fontId="27" fillId="0" borderId="78" xfId="1" applyFont="1" applyBorder="1" applyAlignment="1" applyProtection="1">
      <alignment horizontal="center"/>
      <protection locked="0"/>
    </xf>
    <xf numFmtId="0" fontId="27" fillId="0" borderId="40" xfId="1" applyFont="1" applyBorder="1" applyProtection="1">
      <protection locked="0"/>
    </xf>
    <xf numFmtId="0" fontId="27" fillId="0" borderId="79" xfId="1" applyFont="1" applyBorder="1" applyAlignment="1" applyProtection="1">
      <alignment horizontal="center"/>
      <protection locked="0"/>
    </xf>
    <xf numFmtId="0" fontId="28" fillId="5" borderId="1" xfId="1" applyFont="1" applyFill="1" applyBorder="1" applyAlignment="1" applyProtection="1">
      <alignment wrapText="1"/>
      <protection locked="0"/>
    </xf>
    <xf numFmtId="0" fontId="33" fillId="5" borderId="2" xfId="1" applyFont="1" applyFill="1" applyBorder="1" applyAlignment="1" applyProtection="1">
      <alignment wrapText="1"/>
      <protection locked="0"/>
    </xf>
    <xf numFmtId="0" fontId="33" fillId="5" borderId="14" xfId="1" applyFont="1" applyFill="1" applyBorder="1" applyAlignment="1" applyProtection="1">
      <alignment wrapText="1"/>
      <protection locked="0"/>
    </xf>
    <xf numFmtId="164" fontId="27" fillId="4" borderId="2" xfId="4" applyNumberFormat="1" applyFont="1" applyFill="1" applyBorder="1" applyProtection="1">
      <protection locked="0"/>
    </xf>
    <xf numFmtId="164" fontId="27" fillId="0" borderId="0" xfId="1" applyNumberFormat="1" applyFont="1" applyProtection="1">
      <protection locked="0"/>
    </xf>
    <xf numFmtId="0" fontId="27" fillId="3" borderId="0" xfId="1" applyFont="1" applyFill="1" applyProtection="1">
      <protection locked="0"/>
    </xf>
    <xf numFmtId="0" fontId="27" fillId="11" borderId="0" xfId="1" applyFont="1" applyFill="1" applyProtection="1">
      <protection locked="0"/>
    </xf>
    <xf numFmtId="0" fontId="27" fillId="12" borderId="0" xfId="1" applyFont="1" applyFill="1" applyProtection="1">
      <protection locked="0"/>
    </xf>
    <xf numFmtId="0" fontId="27" fillId="13" borderId="0" xfId="1" applyFont="1" applyFill="1" applyProtection="1">
      <protection locked="0"/>
    </xf>
    <xf numFmtId="0" fontId="1" fillId="0" borderId="0" xfId="0" applyFont="1"/>
    <xf numFmtId="0" fontId="0" fillId="0" borderId="3" xfId="0" applyBorder="1"/>
    <xf numFmtId="0" fontId="0" fillId="0" borderId="9" xfId="0" applyBorder="1"/>
    <xf numFmtId="168" fontId="6" fillId="0" borderId="49" xfId="0" applyNumberFormat="1" applyFont="1" applyBorder="1" applyAlignment="1">
      <alignment horizontal="center" vertical="center"/>
    </xf>
    <xf numFmtId="0" fontId="6" fillId="0" borderId="61" xfId="0" applyFont="1" applyBorder="1" applyAlignment="1">
      <alignment horizontal="left" vertical="center" wrapText="1"/>
    </xf>
    <xf numFmtId="0" fontId="51" fillId="0" borderId="60" xfId="0" applyFont="1" applyBorder="1" applyAlignment="1">
      <alignment horizontal="left" vertical="center" wrapText="1"/>
    </xf>
    <xf numFmtId="0" fontId="6" fillId="0" borderId="62" xfId="0" applyFont="1" applyBorder="1" applyAlignment="1">
      <alignment vertical="center" wrapText="1"/>
    </xf>
    <xf numFmtId="0" fontId="62" fillId="19" borderId="0" xfId="0" applyFont="1" applyFill="1" applyAlignment="1">
      <alignment horizontal="center" vertical="center"/>
    </xf>
    <xf numFmtId="0" fontId="9" fillId="19" borderId="0" xfId="0" applyFont="1" applyFill="1" applyAlignment="1">
      <alignment vertical="center" wrapText="1"/>
    </xf>
    <xf numFmtId="0" fontId="9" fillId="0" borderId="0" xfId="0" applyFont="1"/>
    <xf numFmtId="0" fontId="4" fillId="4" borderId="1" xfId="1" applyFont="1" applyFill="1" applyBorder="1" applyAlignment="1">
      <alignment horizontal="center" vertical="center" wrapText="1"/>
    </xf>
    <xf numFmtId="0" fontId="4" fillId="4" borderId="14" xfId="12" applyFont="1" applyFill="1" applyBorder="1" applyAlignment="1" applyProtection="1">
      <alignment horizontal="center" vertical="center"/>
    </xf>
    <xf numFmtId="14" fontId="6" fillId="0" borderId="6" xfId="12" applyNumberFormat="1" applyFont="1" applyFill="1" applyBorder="1" applyAlignment="1" applyProtection="1">
      <alignment horizontal="left" vertical="center"/>
      <protection locked="0"/>
    </xf>
    <xf numFmtId="0" fontId="6" fillId="0" borderId="64" xfId="12" applyFont="1" applyFill="1" applyBorder="1" applyAlignment="1" applyProtection="1">
      <alignment horizontal="left" vertical="center"/>
      <protection locked="0"/>
    </xf>
    <xf numFmtId="0" fontId="65" fillId="0" borderId="64" xfId="8" applyFont="1" applyFill="1" applyBorder="1" applyAlignment="1" applyProtection="1">
      <alignment horizontal="left" vertical="center"/>
      <protection locked="0"/>
    </xf>
    <xf numFmtId="168" fontId="6" fillId="0" borderId="12" xfId="1" applyNumberFormat="1" applyFont="1" applyBorder="1" applyAlignment="1">
      <alignment vertical="top"/>
    </xf>
    <xf numFmtId="168" fontId="6" fillId="0" borderId="3" xfId="1" applyNumberFormat="1" applyFont="1" applyBorder="1" applyAlignment="1">
      <alignment vertical="top"/>
    </xf>
    <xf numFmtId="168" fontId="6" fillId="0" borderId="3" xfId="1" applyNumberFormat="1" applyFont="1" applyBorder="1"/>
    <xf numFmtId="0" fontId="5" fillId="0" borderId="3" xfId="1" applyFont="1" applyBorder="1" applyAlignment="1">
      <alignment horizontal="center" vertical="top"/>
    </xf>
    <xf numFmtId="0" fontId="9" fillId="0" borderId="6" xfId="0" applyFont="1" applyBorder="1" applyProtection="1">
      <protection locked="0"/>
    </xf>
    <xf numFmtId="0" fontId="9" fillId="0" borderId="6" xfId="0" applyFont="1" applyBorder="1"/>
    <xf numFmtId="168" fontId="6" fillId="0" borderId="45" xfId="0" applyNumberFormat="1" applyFont="1" applyBorder="1" applyAlignment="1">
      <alignment horizontal="center" vertical="center"/>
    </xf>
    <xf numFmtId="0" fontId="6" fillId="0" borderId="4" xfId="0" applyFont="1" applyBorder="1" applyAlignment="1">
      <alignment horizontal="left" vertical="center" wrapText="1"/>
    </xf>
    <xf numFmtId="0" fontId="51" fillId="0" borderId="56" xfId="0" applyFont="1" applyBorder="1" applyAlignment="1">
      <alignment horizontal="left" vertical="center" wrapText="1"/>
    </xf>
    <xf numFmtId="0" fontId="6" fillId="0" borderId="44" xfId="0" applyFont="1" applyBorder="1" applyAlignment="1">
      <alignment vertical="center" wrapText="1"/>
    </xf>
    <xf numFmtId="0" fontId="6" fillId="0" borderId="51" xfId="0" applyFont="1" applyBorder="1" applyAlignment="1">
      <alignment horizontal="left" vertical="center" wrapText="1"/>
    </xf>
    <xf numFmtId="0" fontId="51" fillId="0" borderId="50" xfId="0" applyFont="1" applyBorder="1" applyAlignment="1">
      <alignment horizontal="left" vertical="center" wrapText="1"/>
    </xf>
    <xf numFmtId="0" fontId="6" fillId="0" borderId="52" xfId="0" applyFont="1" applyBorder="1" applyAlignment="1">
      <alignment vertical="center" wrapText="1"/>
    </xf>
    <xf numFmtId="0" fontId="6" fillId="22" borderId="61" xfId="0" applyFont="1" applyFill="1" applyBorder="1" applyAlignment="1">
      <alignment horizontal="left" vertical="center" wrapText="1"/>
    </xf>
    <xf numFmtId="168" fontId="6" fillId="22" borderId="49" xfId="0" applyNumberFormat="1" applyFont="1" applyFill="1" applyBorder="1" applyAlignment="1">
      <alignment horizontal="center" vertical="center"/>
    </xf>
    <xf numFmtId="169" fontId="51" fillId="22" borderId="60" xfId="0" applyNumberFormat="1" applyFont="1" applyFill="1" applyBorder="1" applyAlignment="1">
      <alignment horizontal="left" vertical="center" wrapText="1"/>
    </xf>
    <xf numFmtId="0" fontId="6" fillId="22" borderId="62" xfId="0" applyFont="1" applyFill="1" applyBorder="1" applyAlignment="1">
      <alignment vertical="center" wrapText="1"/>
    </xf>
    <xf numFmtId="14" fontId="6" fillId="22" borderId="54" xfId="12" applyNumberFormat="1" applyFont="1" applyFill="1" applyBorder="1" applyAlignment="1" applyProtection="1">
      <alignment horizontal="left" vertical="center"/>
      <protection locked="0"/>
    </xf>
    <xf numFmtId="0" fontId="67" fillId="0" borderId="0" xfId="1" applyFont="1" applyAlignment="1">
      <alignment vertical="center"/>
    </xf>
    <xf numFmtId="0" fontId="64" fillId="0" borderId="0" xfId="9" applyFont="1" applyFill="1" applyBorder="1" applyAlignment="1" applyProtection="1">
      <alignment horizontal="center" vertical="center"/>
    </xf>
    <xf numFmtId="0" fontId="68" fillId="0" borderId="0" xfId="0" applyFont="1"/>
    <xf numFmtId="0" fontId="9" fillId="0" borderId="3" xfId="0" applyFont="1" applyBorder="1"/>
    <xf numFmtId="0" fontId="9" fillId="0" borderId="0" xfId="0" applyFont="1" applyAlignment="1">
      <alignment vertical="top"/>
    </xf>
    <xf numFmtId="0" fontId="62" fillId="0" borderId="3" xfId="1" applyFont="1" applyBorder="1" applyAlignment="1">
      <alignment vertical="center"/>
    </xf>
    <xf numFmtId="0" fontId="9" fillId="0" borderId="0" xfId="0" applyFont="1" applyAlignment="1">
      <alignment vertical="top" wrapText="1"/>
    </xf>
    <xf numFmtId="0" fontId="9" fillId="0" borderId="9" xfId="0" applyFont="1" applyBorder="1"/>
    <xf numFmtId="0" fontId="9" fillId="0" borderId="10" xfId="0" applyFont="1" applyBorder="1"/>
    <xf numFmtId="0" fontId="9" fillId="0" borderId="5" xfId="0" applyFont="1" applyBorder="1"/>
    <xf numFmtId="0" fontId="9" fillId="0" borderId="11" xfId="0" applyFont="1" applyBorder="1"/>
    <xf numFmtId="0" fontId="4" fillId="4" borderId="71" xfId="1" applyFont="1" applyFill="1" applyBorder="1" applyAlignment="1">
      <alignment vertical="center"/>
    </xf>
    <xf numFmtId="168" fontId="6" fillId="0" borderId="4" xfId="1" applyNumberFormat="1" applyFont="1" applyBorder="1" applyAlignment="1">
      <alignment horizontal="right" vertical="center"/>
    </xf>
    <xf numFmtId="0" fontId="6" fillId="0" borderId="4" xfId="1" applyFont="1" applyBorder="1" applyAlignment="1">
      <alignment vertical="center"/>
    </xf>
    <xf numFmtId="168" fontId="6" fillId="0" borderId="51" xfId="1" applyNumberFormat="1" applyFont="1" applyBorder="1" applyAlignment="1">
      <alignment horizontal="right" vertical="center"/>
    </xf>
    <xf numFmtId="0" fontId="6" fillId="0" borderId="51" xfId="1" applyFont="1" applyBorder="1" applyAlignment="1">
      <alignment vertical="center"/>
    </xf>
    <xf numFmtId="14" fontId="28" fillId="4" borderId="20" xfId="1" applyNumberFormat="1" applyFont="1" applyFill="1" applyBorder="1" applyAlignment="1">
      <alignment horizontal="center"/>
    </xf>
    <xf numFmtId="14" fontId="28" fillId="4" borderId="21" xfId="1" applyNumberFormat="1" applyFont="1" applyFill="1" applyBorder="1" applyAlignment="1">
      <alignment horizontal="center"/>
    </xf>
    <xf numFmtId="14" fontId="28" fillId="4" borderId="22" xfId="1" applyNumberFormat="1" applyFont="1" applyFill="1" applyBorder="1" applyAlignment="1">
      <alignment horizontal="center"/>
    </xf>
    <xf numFmtId="14" fontId="4" fillId="5" borderId="20" xfId="0" applyNumberFormat="1" applyFont="1" applyFill="1" applyBorder="1" applyAlignment="1">
      <alignment horizontal="center"/>
    </xf>
    <xf numFmtId="14" fontId="4" fillId="5" borderId="21" xfId="0" applyNumberFormat="1" applyFont="1" applyFill="1" applyBorder="1" applyAlignment="1">
      <alignment horizontal="center"/>
    </xf>
    <xf numFmtId="14" fontId="4" fillId="5" borderId="22" xfId="0" applyNumberFormat="1" applyFont="1" applyFill="1" applyBorder="1" applyAlignment="1">
      <alignment horizontal="center"/>
    </xf>
    <xf numFmtId="0" fontId="68" fillId="0" borderId="0" xfId="1" applyFont="1" applyAlignment="1">
      <alignment vertical="center"/>
    </xf>
    <xf numFmtId="0" fontId="69" fillId="0" borderId="0" xfId="1" applyFont="1" applyAlignment="1">
      <alignment horizontal="center" vertical="center"/>
    </xf>
    <xf numFmtId="0" fontId="70" fillId="0" borderId="0" xfId="9" applyFont="1" applyFill="1" applyBorder="1" applyAlignment="1" applyProtection="1">
      <alignment vertical="center"/>
    </xf>
    <xf numFmtId="0" fontId="46" fillId="0" borderId="0" xfId="1" applyFont="1" applyAlignment="1">
      <alignment vertical="center"/>
    </xf>
    <xf numFmtId="0" fontId="4" fillId="4" borderId="15" xfId="9" applyFont="1" applyFill="1" applyBorder="1" applyAlignment="1">
      <alignment vertical="center" wrapText="1"/>
    </xf>
    <xf numFmtId="0" fontId="66" fillId="4" borderId="16" xfId="9" applyFont="1" applyFill="1" applyBorder="1" applyAlignment="1">
      <alignment horizontal="center" vertical="center" wrapText="1"/>
    </xf>
    <xf numFmtId="0" fontId="4" fillId="4" borderId="49" xfId="13" applyFont="1" applyFill="1" applyBorder="1" applyAlignment="1">
      <alignment horizontal="center" vertical="center" wrapText="1"/>
    </xf>
    <xf numFmtId="0" fontId="4" fillId="4" borderId="52" xfId="13" applyFont="1" applyFill="1" applyBorder="1" applyAlignment="1">
      <alignment horizontal="center" vertical="center" wrapText="1"/>
    </xf>
    <xf numFmtId="170" fontId="6" fillId="0" borderId="49" xfId="14" applyNumberFormat="1" applyFont="1" applyBorder="1" applyAlignment="1">
      <alignment vertical="center"/>
    </xf>
    <xf numFmtId="167" fontId="5" fillId="0" borderId="52" xfId="15" applyNumberFormat="1" applyFont="1" applyBorder="1" applyAlignment="1">
      <alignment horizontal="center" vertical="center"/>
    </xf>
    <xf numFmtId="167" fontId="6" fillId="0" borderId="52" xfId="15" applyNumberFormat="1" applyFont="1" applyBorder="1" applyAlignment="1">
      <alignment horizontal="center" vertical="center"/>
    </xf>
    <xf numFmtId="170" fontId="5" fillId="0" borderId="78" xfId="14" applyNumberFormat="1" applyFont="1" applyBorder="1" applyAlignment="1">
      <alignment horizontal="center" vertical="center"/>
    </xf>
    <xf numFmtId="167" fontId="6" fillId="0" borderId="79" xfId="15" applyNumberFormat="1" applyFont="1" applyBorder="1" applyAlignment="1">
      <alignment horizontal="center" vertical="center"/>
    </xf>
    <xf numFmtId="170" fontId="62" fillId="19" borderId="0" xfId="14" applyNumberFormat="1" applyFont="1" applyFill="1" applyBorder="1" applyAlignment="1">
      <alignment vertical="center"/>
    </xf>
    <xf numFmtId="167" fontId="6" fillId="19" borderId="0" xfId="15" applyNumberFormat="1" applyFont="1" applyFill="1" applyBorder="1" applyAlignment="1">
      <alignment horizontal="center" vertical="center"/>
    </xf>
    <xf numFmtId="0" fontId="4" fillId="5" borderId="15" xfId="9" applyFont="1" applyFill="1" applyBorder="1" applyAlignment="1">
      <alignment vertical="center" wrapText="1"/>
    </xf>
    <xf numFmtId="0" fontId="66" fillId="5" borderId="16" xfId="9" applyFont="1" applyFill="1" applyBorder="1" applyAlignment="1">
      <alignment horizontal="center" vertical="center" wrapText="1"/>
    </xf>
    <xf numFmtId="0" fontId="4" fillId="5" borderId="49" xfId="13" applyFont="1" applyFill="1" applyBorder="1" applyAlignment="1">
      <alignment horizontal="center" vertical="center" wrapText="1"/>
    </xf>
    <xf numFmtId="0" fontId="4" fillId="5" borderId="52" xfId="13" applyFont="1" applyFill="1" applyBorder="1" applyAlignment="1">
      <alignment horizontal="center" vertical="center" wrapText="1"/>
    </xf>
    <xf numFmtId="0" fontId="6" fillId="0" borderId="0" xfId="1" applyFont="1" applyAlignment="1">
      <alignment vertical="center" wrapText="1"/>
    </xf>
    <xf numFmtId="0" fontId="62" fillId="0" borderId="0" xfId="1" applyFont="1" applyAlignment="1">
      <alignment horizontal="center" vertical="center"/>
    </xf>
    <xf numFmtId="0" fontId="6" fillId="22" borderId="59" xfId="0" applyFont="1" applyFill="1" applyBorder="1" applyAlignment="1">
      <alignment horizontal="center" vertical="center" wrapText="1"/>
    </xf>
    <xf numFmtId="0" fontId="6" fillId="22" borderId="62" xfId="0" applyFont="1" applyFill="1" applyBorder="1" applyAlignment="1">
      <alignment horizontal="left" vertical="center" wrapText="1"/>
    </xf>
    <xf numFmtId="168" fontId="6" fillId="0" borderId="78" xfId="0" applyNumberFormat="1" applyFont="1" applyBorder="1" applyAlignment="1">
      <alignment horizontal="center" vertical="center"/>
    </xf>
    <xf numFmtId="0" fontId="6" fillId="0" borderId="40" xfId="0" applyFont="1" applyBorder="1" applyAlignment="1">
      <alignment horizontal="left" vertical="center" wrapText="1"/>
    </xf>
    <xf numFmtId="0" fontId="51" fillId="0" borderId="41" xfId="0" applyFont="1" applyBorder="1" applyAlignment="1">
      <alignment horizontal="left" vertical="center" wrapText="1"/>
    </xf>
    <xf numFmtId="0" fontId="6" fillId="0" borderId="79" xfId="0" applyFont="1" applyBorder="1" applyAlignment="1">
      <alignment vertical="center" wrapText="1"/>
    </xf>
    <xf numFmtId="168" fontId="4" fillId="4" borderId="94" xfId="10" applyNumberFormat="1" applyFont="1" applyFill="1" applyBorder="1" applyAlignment="1">
      <alignment horizontal="center" vertical="center"/>
    </xf>
    <xf numFmtId="0" fontId="4" fillId="4" borderId="95" xfId="10" applyFont="1" applyFill="1" applyBorder="1" applyAlignment="1">
      <alignment vertical="center" wrapText="1"/>
    </xf>
    <xf numFmtId="0" fontId="4" fillId="4" borderId="98" xfId="11" applyFont="1" applyFill="1" applyBorder="1" applyAlignment="1">
      <alignment horizontal="center" vertical="center" wrapText="1"/>
    </xf>
    <xf numFmtId="0" fontId="9" fillId="0" borderId="0" xfId="1" applyFont="1" applyAlignment="1">
      <alignment vertical="center"/>
    </xf>
    <xf numFmtId="14" fontId="6" fillId="0" borderId="50" xfId="12" applyNumberFormat="1" applyFont="1" applyFill="1" applyBorder="1" applyAlignment="1" applyProtection="1">
      <alignment horizontal="left" vertical="center"/>
      <protection locked="0"/>
    </xf>
    <xf numFmtId="0" fontId="12" fillId="0" borderId="13" xfId="1" applyFont="1" applyBorder="1" applyAlignment="1">
      <alignment horizontal="left" vertical="top" wrapText="1"/>
    </xf>
    <xf numFmtId="0" fontId="12" fillId="0" borderId="19" xfId="1" applyFont="1" applyBorder="1" applyAlignment="1">
      <alignment horizontal="left" vertical="top" wrapText="1"/>
    </xf>
    <xf numFmtId="0" fontId="6" fillId="22" borderId="0" xfId="0" applyFont="1" applyFill="1" applyAlignment="1" applyProtection="1">
      <alignment horizontal="left" vertical="top" wrapText="1"/>
      <protection locked="0"/>
    </xf>
    <xf numFmtId="0" fontId="6" fillId="22" borderId="9" xfId="0" applyFont="1" applyFill="1" applyBorder="1" applyAlignment="1" applyProtection="1">
      <alignment horizontal="left" vertical="top" wrapText="1"/>
      <protection locked="0"/>
    </xf>
    <xf numFmtId="0" fontId="61" fillId="4" borderId="1" xfId="9" applyFont="1" applyFill="1" applyBorder="1" applyAlignment="1">
      <alignment horizontal="left" vertical="center"/>
    </xf>
    <xf numFmtId="0" fontId="61" fillId="4" borderId="2" xfId="9" applyFont="1" applyFill="1" applyBorder="1" applyAlignment="1">
      <alignment horizontal="left" vertical="center"/>
    </xf>
    <xf numFmtId="0" fontId="61" fillId="4" borderId="14" xfId="9" applyFont="1" applyFill="1" applyBorder="1" applyAlignment="1">
      <alignment horizontal="left" vertical="center"/>
    </xf>
    <xf numFmtId="0" fontId="6" fillId="0" borderId="109" xfId="0" applyFont="1" applyBorder="1" applyAlignment="1">
      <alignment horizontal="left" vertical="center" wrapText="1"/>
    </xf>
    <xf numFmtId="0" fontId="6" fillId="0" borderId="110" xfId="0" applyFont="1" applyBorder="1" applyAlignment="1">
      <alignment horizontal="left" vertical="center"/>
    </xf>
    <xf numFmtId="0" fontId="6" fillId="0" borderId="111" xfId="0" applyFont="1" applyBorder="1" applyAlignment="1">
      <alignment horizontal="left" vertical="center"/>
    </xf>
    <xf numFmtId="0" fontId="4" fillId="4" borderId="1" xfId="9" applyFont="1" applyFill="1" applyBorder="1" applyAlignment="1">
      <alignment horizontal="left" vertical="center" wrapText="1"/>
    </xf>
    <xf numFmtId="0" fontId="4" fillId="4" borderId="2" xfId="9" applyFont="1" applyFill="1" applyBorder="1" applyAlignment="1">
      <alignment horizontal="left" vertical="center" wrapText="1"/>
    </xf>
    <xf numFmtId="0" fontId="4" fillId="4" borderId="14" xfId="9"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xf>
    <xf numFmtId="0" fontId="6" fillId="0" borderId="14" xfId="0" applyFont="1" applyBorder="1" applyAlignment="1">
      <alignment horizontal="left" vertical="center"/>
    </xf>
    <xf numFmtId="0" fontId="27" fillId="9" borderId="59" xfId="1" applyFont="1" applyFill="1" applyBorder="1" applyAlignment="1" applyProtection="1">
      <alignment horizontal="center" vertical="center"/>
      <protection locked="0"/>
    </xf>
    <xf numFmtId="0" fontId="27" fillId="9" borderId="43" xfId="1" applyFont="1" applyFill="1" applyBorder="1" applyAlignment="1" applyProtection="1">
      <alignment horizontal="center" vertical="center"/>
      <protection locked="0"/>
    </xf>
    <xf numFmtId="0" fontId="27" fillId="0" borderId="54" xfId="1" applyFont="1" applyBorder="1" applyAlignment="1" applyProtection="1">
      <alignment horizontal="justify" vertical="top" wrapText="1"/>
      <protection locked="0"/>
    </xf>
    <xf numFmtId="0" fontId="27" fillId="0" borderId="55" xfId="1" applyFont="1" applyBorder="1" applyAlignment="1" applyProtection="1">
      <alignment horizontal="justify" vertical="top" wrapText="1"/>
      <protection locked="0"/>
    </xf>
    <xf numFmtId="0" fontId="10" fillId="0" borderId="57" xfId="1" applyFont="1" applyBorder="1" applyAlignment="1" applyProtection="1">
      <alignment horizontal="justify" vertical="top"/>
      <protection locked="0"/>
    </xf>
    <xf numFmtId="0" fontId="10" fillId="0" borderId="52" xfId="1" applyFont="1" applyBorder="1" applyAlignment="1" applyProtection="1">
      <alignment horizontal="justify" vertical="top"/>
      <protection locked="0"/>
    </xf>
    <xf numFmtId="0" fontId="28" fillId="4" borderId="15" xfId="1" applyFont="1" applyFill="1" applyBorder="1" applyAlignment="1" applyProtection="1">
      <alignment horizontal="center" vertical="center" wrapText="1"/>
      <protection locked="0"/>
    </xf>
    <xf numFmtId="0" fontId="28" fillId="4" borderId="16" xfId="1" applyFont="1" applyFill="1" applyBorder="1" applyAlignment="1" applyProtection="1">
      <alignment horizontal="center" vertical="center" wrapText="1"/>
      <protection locked="0"/>
    </xf>
    <xf numFmtId="0" fontId="27" fillId="0" borderId="17" xfId="1" applyFont="1" applyBorder="1" applyAlignment="1" applyProtection="1">
      <alignment horizontal="justify" vertical="top" wrapText="1"/>
      <protection locked="0"/>
    </xf>
    <xf numFmtId="0" fontId="27" fillId="0" borderId="18" xfId="1" applyFont="1" applyBorder="1" applyAlignment="1" applyProtection="1">
      <alignment horizontal="justify" vertical="top" wrapText="1"/>
      <protection locked="0"/>
    </xf>
    <xf numFmtId="0" fontId="27" fillId="0" borderId="3" xfId="1" applyFont="1" applyBorder="1" applyAlignment="1" applyProtection="1">
      <alignment horizontal="justify" vertical="top" wrapText="1"/>
      <protection locked="0"/>
    </xf>
    <xf numFmtId="0" fontId="27" fillId="0" borderId="9" xfId="1" applyFont="1" applyBorder="1" applyAlignment="1" applyProtection="1">
      <alignment horizontal="justify" vertical="top" wrapText="1"/>
      <protection locked="0"/>
    </xf>
    <xf numFmtId="0" fontId="28" fillId="5" borderId="12" xfId="1" applyFont="1" applyFill="1" applyBorder="1" applyAlignment="1" applyProtection="1">
      <alignment horizontal="center"/>
      <protection locked="0"/>
    </xf>
    <xf numFmtId="0" fontId="28" fillId="6" borderId="13" xfId="1" applyFont="1" applyFill="1" applyBorder="1" applyAlignment="1" applyProtection="1">
      <alignment horizontal="center"/>
      <protection locked="0"/>
    </xf>
    <xf numFmtId="0" fontId="28" fillId="6" borderId="19" xfId="1" applyFont="1" applyFill="1" applyBorder="1" applyAlignment="1" applyProtection="1">
      <alignment horizontal="center"/>
      <protection locked="0"/>
    </xf>
    <xf numFmtId="0" fontId="36" fillId="0" borderId="17" xfId="1" applyFont="1" applyBorder="1" applyAlignment="1" applyProtection="1">
      <alignment horizontal="justify" vertical="center" wrapText="1"/>
      <protection locked="0"/>
    </xf>
    <xf numFmtId="0" fontId="36" fillId="0" borderId="18" xfId="1" applyFont="1" applyBorder="1" applyAlignment="1" applyProtection="1">
      <alignment horizontal="justify" vertical="center" wrapText="1"/>
      <protection locked="0"/>
    </xf>
    <xf numFmtId="0" fontId="36" fillId="0" borderId="10" xfId="1" applyFont="1" applyBorder="1" applyAlignment="1" applyProtection="1">
      <alignment horizontal="justify" vertical="center" wrapText="1"/>
      <protection locked="0"/>
    </xf>
    <xf numFmtId="0" fontId="36" fillId="0" borderId="11" xfId="1" applyFont="1" applyBorder="1" applyAlignment="1" applyProtection="1">
      <alignment horizontal="justify" vertical="center" wrapText="1"/>
      <protection locked="0"/>
    </xf>
    <xf numFmtId="0" fontId="28" fillId="4" borderId="2" xfId="1" applyFont="1" applyFill="1" applyBorder="1" applyAlignment="1" applyProtection="1">
      <alignment horizontal="center" vertical="center"/>
      <protection locked="0"/>
    </xf>
    <xf numFmtId="0" fontId="28" fillId="8" borderId="2" xfId="1" applyFont="1" applyFill="1" applyBorder="1" applyAlignment="1" applyProtection="1">
      <alignment horizontal="center" vertical="center"/>
      <protection locked="0"/>
    </xf>
    <xf numFmtId="0" fontId="28" fillId="8" borderId="14" xfId="1" applyFont="1" applyFill="1" applyBorder="1" applyAlignment="1" applyProtection="1">
      <alignment horizontal="center" vertical="center"/>
      <protection locked="0"/>
    </xf>
    <xf numFmtId="0" fontId="28" fillId="5" borderId="30" xfId="1" applyFont="1" applyFill="1" applyBorder="1" applyAlignment="1" applyProtection="1">
      <alignment horizontal="center" vertical="center" textRotation="90"/>
      <protection locked="0"/>
    </xf>
    <xf numFmtId="0" fontId="28" fillId="6" borderId="31" xfId="1" applyFont="1" applyFill="1" applyBorder="1" applyAlignment="1" applyProtection="1">
      <alignment horizontal="center" vertical="center" textRotation="90"/>
      <protection locked="0"/>
    </xf>
    <xf numFmtId="0" fontId="28" fillId="6" borderId="32" xfId="1" applyFont="1" applyFill="1" applyBorder="1" applyAlignment="1" applyProtection="1">
      <alignment horizontal="center" vertical="center" textRotation="90"/>
      <protection locked="0"/>
    </xf>
    <xf numFmtId="164" fontId="33" fillId="5" borderId="34" xfId="4" applyNumberFormat="1" applyFont="1" applyFill="1" applyBorder="1" applyAlignment="1" applyProtection="1">
      <alignment horizontal="center"/>
      <protection locked="0"/>
    </xf>
    <xf numFmtId="164" fontId="33" fillId="6" borderId="31" xfId="4" applyNumberFormat="1" applyFont="1" applyFill="1" applyBorder="1" applyAlignment="1" applyProtection="1">
      <alignment horizontal="center"/>
      <protection locked="0"/>
    </xf>
    <xf numFmtId="164" fontId="33" fillId="6" borderId="35" xfId="4" applyNumberFormat="1" applyFont="1" applyFill="1" applyBorder="1" applyAlignment="1" applyProtection="1">
      <alignment horizontal="center"/>
      <protection locked="0"/>
    </xf>
    <xf numFmtId="0" fontId="28" fillId="5" borderId="37" xfId="1" applyFont="1" applyFill="1" applyBorder="1" applyAlignment="1" applyProtection="1">
      <alignment horizontal="center" vertical="center" textRotation="90"/>
      <protection locked="0"/>
    </xf>
    <xf numFmtId="0" fontId="28" fillId="6" borderId="38" xfId="1" applyFont="1" applyFill="1" applyBorder="1" applyAlignment="1" applyProtection="1">
      <alignment horizontal="center" vertical="center" textRotation="90"/>
      <protection locked="0"/>
    </xf>
    <xf numFmtId="0" fontId="28" fillId="6" borderId="39" xfId="1" applyFont="1" applyFill="1" applyBorder="1" applyAlignment="1" applyProtection="1">
      <alignment horizontal="center" vertical="center" textRotation="90"/>
      <protection locked="0"/>
    </xf>
    <xf numFmtId="164" fontId="33" fillId="5" borderId="41" xfId="4" applyNumberFormat="1" applyFont="1" applyFill="1" applyBorder="1" applyAlignment="1" applyProtection="1">
      <alignment horizontal="center"/>
      <protection locked="0"/>
    </xf>
    <xf numFmtId="164" fontId="33" fillId="6" borderId="38" xfId="4" applyNumberFormat="1" applyFont="1" applyFill="1" applyBorder="1" applyAlignment="1" applyProtection="1">
      <alignment horizontal="center"/>
      <protection locked="0"/>
    </xf>
    <xf numFmtId="164" fontId="33" fillId="6" borderId="42" xfId="4" applyNumberFormat="1" applyFont="1" applyFill="1" applyBorder="1" applyAlignment="1" applyProtection="1">
      <alignment horizontal="center"/>
      <protection locked="0"/>
    </xf>
    <xf numFmtId="0" fontId="27" fillId="0" borderId="57" xfId="1" applyFont="1" applyBorder="1" applyAlignment="1" applyProtection="1">
      <alignment horizontal="justify" vertical="top"/>
      <protection locked="0"/>
    </xf>
    <xf numFmtId="0" fontId="27" fillId="0" borderId="52" xfId="1" applyFont="1" applyBorder="1" applyAlignment="1" applyProtection="1">
      <alignment horizontal="justify" vertical="top"/>
      <protection locked="0"/>
    </xf>
    <xf numFmtId="0" fontId="27" fillId="0" borderId="54" xfId="1" applyFont="1" applyBorder="1" applyAlignment="1" applyProtection="1">
      <alignment horizontal="justify" vertical="center" wrapText="1"/>
      <protection locked="0"/>
    </xf>
    <xf numFmtId="0" fontId="1" fillId="0" borderId="55" xfId="2" applyFont="1" applyBorder="1" applyAlignment="1" applyProtection="1">
      <alignment horizontal="justify" vertical="center" wrapText="1"/>
      <protection locked="0"/>
    </xf>
    <xf numFmtId="0" fontId="27" fillId="0" borderId="54" xfId="1" applyFont="1" applyBorder="1" applyAlignment="1" applyProtection="1">
      <alignment horizontal="justify" vertical="top"/>
      <protection locked="0"/>
    </xf>
    <xf numFmtId="0" fontId="27" fillId="0" borderId="55" xfId="1" applyFont="1" applyBorder="1" applyAlignment="1" applyProtection="1">
      <alignment horizontal="justify" vertical="top"/>
      <protection locked="0"/>
    </xf>
    <xf numFmtId="0" fontId="36" fillId="0" borderId="6" xfId="1" applyFont="1" applyBorder="1" applyAlignment="1" applyProtection="1">
      <alignment horizontal="justify" vertical="center" wrapText="1"/>
      <protection locked="0"/>
    </xf>
    <xf numFmtId="0" fontId="36" fillId="0" borderId="48" xfId="1" applyFont="1" applyBorder="1" applyAlignment="1" applyProtection="1">
      <alignment horizontal="justify" vertical="center" wrapText="1"/>
      <protection locked="0"/>
    </xf>
    <xf numFmtId="0" fontId="36" fillId="0" borderId="54" xfId="1" applyFont="1" applyBorder="1" applyAlignment="1" applyProtection="1">
      <alignment horizontal="justify" vertical="top" wrapText="1"/>
      <protection locked="0"/>
    </xf>
    <xf numFmtId="0" fontId="36" fillId="0" borderId="55" xfId="1" applyFont="1" applyBorder="1" applyAlignment="1" applyProtection="1">
      <alignment horizontal="justify" vertical="top" wrapText="1"/>
      <protection locked="0"/>
    </xf>
    <xf numFmtId="0" fontId="27" fillId="0" borderId="57" xfId="1" applyFont="1" applyBorder="1" applyAlignment="1" applyProtection="1">
      <alignment horizontal="left"/>
      <protection locked="0"/>
    </xf>
    <xf numFmtId="0" fontId="27" fillId="0" borderId="52" xfId="1" applyFont="1" applyBorder="1" applyAlignment="1" applyProtection="1">
      <alignment horizontal="left"/>
      <protection locked="0"/>
    </xf>
    <xf numFmtId="0" fontId="36" fillId="0" borderId="54" xfId="1" applyFont="1" applyBorder="1" applyAlignment="1" applyProtection="1">
      <alignment horizontal="left" vertical="center" wrapText="1"/>
      <protection locked="0"/>
    </xf>
    <xf numFmtId="0" fontId="36" fillId="0" borderId="55" xfId="1" applyFont="1" applyBorder="1" applyAlignment="1" applyProtection="1">
      <alignment horizontal="left" vertical="center" wrapText="1"/>
      <protection locked="0"/>
    </xf>
    <xf numFmtId="0" fontId="27" fillId="0" borderId="64" xfId="1" applyFont="1" applyBorder="1" applyAlignment="1" applyProtection="1">
      <alignment horizontal="left" wrapText="1"/>
      <protection locked="0"/>
    </xf>
    <xf numFmtId="0" fontId="27" fillId="0" borderId="18" xfId="1" applyFont="1" applyBorder="1" applyAlignment="1" applyProtection="1">
      <alignment horizontal="left" wrapText="1"/>
      <protection locked="0"/>
    </xf>
    <xf numFmtId="0" fontId="27" fillId="10" borderId="20" xfId="1" applyFont="1" applyFill="1" applyBorder="1" applyAlignment="1" applyProtection="1">
      <alignment horizontal="left"/>
      <protection locked="0"/>
    </xf>
    <xf numFmtId="0" fontId="27" fillId="10" borderId="24" xfId="1" applyFont="1" applyFill="1" applyBorder="1" applyAlignment="1" applyProtection="1">
      <alignment horizontal="left"/>
      <protection locked="0"/>
    </xf>
    <xf numFmtId="0" fontId="33" fillId="4" borderId="1" xfId="1" applyFont="1" applyFill="1" applyBorder="1" applyAlignment="1" applyProtection="1">
      <alignment horizontal="center"/>
      <protection locked="0"/>
    </xf>
    <xf numFmtId="0" fontId="33" fillId="8" borderId="2" xfId="1" applyFont="1" applyFill="1" applyBorder="1" applyAlignment="1" applyProtection="1">
      <alignment horizontal="center"/>
      <protection locked="0"/>
    </xf>
    <xf numFmtId="0" fontId="33" fillId="8" borderId="14" xfId="1" applyFont="1" applyFill="1" applyBorder="1" applyAlignment="1" applyProtection="1">
      <alignment horizontal="center"/>
      <protection locked="0"/>
    </xf>
    <xf numFmtId="0" fontId="28" fillId="5" borderId="46" xfId="1" applyFont="1" applyFill="1" applyBorder="1" applyAlignment="1" applyProtection="1">
      <alignment horizontal="center" vertical="center" textRotation="90" wrapText="1"/>
      <protection locked="0"/>
    </xf>
    <xf numFmtId="0" fontId="28" fillId="6" borderId="53" xfId="1" applyFont="1" applyFill="1" applyBorder="1" applyAlignment="1" applyProtection="1">
      <alignment horizontal="center" vertical="center" textRotation="90" wrapText="1"/>
      <protection locked="0"/>
    </xf>
    <xf numFmtId="0" fontId="28" fillId="6" borderId="70" xfId="1" applyFont="1" applyFill="1" applyBorder="1" applyAlignment="1" applyProtection="1">
      <alignment horizontal="center" vertical="center" textRotation="90" wrapText="1"/>
      <protection locked="0"/>
    </xf>
    <xf numFmtId="0" fontId="28" fillId="5" borderId="0" xfId="1" applyFont="1" applyFill="1" applyAlignment="1" applyProtection="1">
      <alignment horizontal="center" vertical="center" textRotation="90" wrapText="1"/>
      <protection locked="0"/>
    </xf>
    <xf numFmtId="0" fontId="28" fillId="6" borderId="0" xfId="1" applyFont="1" applyFill="1" applyAlignment="1" applyProtection="1">
      <alignment horizontal="center" vertical="center" textRotation="90" wrapText="1"/>
      <protection locked="0"/>
    </xf>
    <xf numFmtId="0" fontId="28" fillId="6" borderId="66" xfId="1" applyFont="1" applyFill="1" applyBorder="1" applyAlignment="1" applyProtection="1">
      <alignment horizontal="center" vertical="center" textRotation="90" wrapText="1"/>
      <protection locked="0"/>
    </xf>
    <xf numFmtId="0" fontId="28" fillId="5" borderId="56" xfId="1" applyFont="1" applyFill="1" applyBorder="1" applyAlignment="1" applyProtection="1">
      <alignment horizontal="center"/>
      <protection locked="0"/>
    </xf>
    <xf numFmtId="0" fontId="28" fillId="6" borderId="0" xfId="1" applyFont="1" applyFill="1" applyAlignment="1" applyProtection="1">
      <alignment horizontal="center"/>
      <protection locked="0"/>
    </xf>
    <xf numFmtId="0" fontId="28" fillId="6" borderId="9" xfId="1" applyFont="1" applyFill="1" applyBorder="1" applyAlignment="1" applyProtection="1">
      <alignment horizontal="center"/>
      <protection locked="0"/>
    </xf>
    <xf numFmtId="0" fontId="36" fillId="0" borderId="30" xfId="1" applyFont="1" applyBorder="1" applyAlignment="1" applyProtection="1">
      <alignment horizontal="justify" vertical="center" wrapText="1"/>
      <protection locked="0"/>
    </xf>
    <xf numFmtId="0" fontId="27" fillId="0" borderId="35" xfId="1" applyFont="1" applyBorder="1" applyAlignment="1" applyProtection="1">
      <alignment horizontal="justify" vertical="center" wrapText="1"/>
      <protection locked="0"/>
    </xf>
    <xf numFmtId="0" fontId="27" fillId="0" borderId="49" xfId="1" applyFont="1" applyBorder="1" applyAlignment="1" applyProtection="1">
      <alignment horizontal="justify" vertical="top"/>
      <protection locked="0"/>
    </xf>
    <xf numFmtId="0" fontId="28" fillId="5" borderId="29" xfId="1" applyFont="1" applyFill="1" applyBorder="1" applyAlignment="1" applyProtection="1">
      <alignment horizontal="center" vertical="center" textRotation="90" wrapText="1"/>
      <protection locked="0"/>
    </xf>
    <xf numFmtId="0" fontId="28" fillId="6" borderId="36" xfId="1" applyFont="1" applyFill="1" applyBorder="1" applyAlignment="1" applyProtection="1">
      <alignment horizontal="center" vertical="center" textRotation="90" wrapText="1"/>
      <protection locked="0"/>
    </xf>
    <xf numFmtId="0" fontId="28" fillId="6" borderId="65" xfId="1" applyFont="1" applyFill="1" applyBorder="1" applyAlignment="1" applyProtection="1">
      <alignment horizontal="center" vertical="center" textRotation="90" wrapText="1"/>
      <protection locked="0"/>
    </xf>
    <xf numFmtId="0" fontId="36" fillId="0" borderId="35" xfId="1" applyFont="1" applyBorder="1" applyAlignment="1" applyProtection="1">
      <alignment horizontal="justify" vertical="center" wrapText="1"/>
      <protection locked="0"/>
    </xf>
    <xf numFmtId="0" fontId="27" fillId="0" borderId="58" xfId="1" applyFont="1" applyBorder="1" applyAlignment="1" applyProtection="1">
      <alignment horizontal="left" wrapText="1"/>
      <protection locked="0"/>
    </xf>
    <xf numFmtId="0" fontId="27" fillId="0" borderId="55" xfId="1" applyFont="1" applyBorder="1" applyAlignment="1" applyProtection="1">
      <alignment horizontal="left" wrapText="1"/>
      <protection locked="0"/>
    </xf>
    <xf numFmtId="165" fontId="27" fillId="0" borderId="56" xfId="1" applyNumberFormat="1" applyFont="1" applyBorder="1" applyAlignment="1" applyProtection="1">
      <alignment horizontal="left" wrapText="1"/>
      <protection locked="0"/>
    </xf>
    <xf numFmtId="165" fontId="27" fillId="0" borderId="0" xfId="1" applyNumberFormat="1" applyFont="1" applyAlignment="1" applyProtection="1">
      <alignment horizontal="left" wrapText="1"/>
      <protection locked="0"/>
    </xf>
    <xf numFmtId="0" fontId="27" fillId="0" borderId="49" xfId="1" applyFont="1" applyBorder="1" applyAlignment="1" applyProtection="1">
      <alignment horizontal="justify"/>
      <protection locked="0"/>
    </xf>
    <xf numFmtId="0" fontId="27" fillId="0" borderId="52" xfId="1" applyFont="1" applyBorder="1" applyAlignment="1" applyProtection="1">
      <alignment horizontal="justify"/>
      <protection locked="0"/>
    </xf>
    <xf numFmtId="0" fontId="36" fillId="0" borderId="58" xfId="1" applyFont="1" applyBorder="1" applyAlignment="1" applyProtection="1">
      <alignment horizontal="justify" wrapText="1"/>
      <protection locked="0"/>
    </xf>
    <xf numFmtId="0" fontId="36" fillId="0" borderId="55" xfId="1" applyFont="1" applyBorder="1" applyAlignment="1" applyProtection="1">
      <alignment horizontal="justify" wrapText="1"/>
      <protection locked="0"/>
    </xf>
    <xf numFmtId="0" fontId="27" fillId="0" borderId="55" xfId="1" applyFont="1" applyBorder="1" applyAlignment="1" applyProtection="1">
      <alignment horizontal="justify" wrapText="1"/>
      <protection locked="0"/>
    </xf>
    <xf numFmtId="0" fontId="27" fillId="0" borderId="37" xfId="1" applyFont="1" applyBorder="1" applyAlignment="1" applyProtection="1">
      <alignment horizontal="justify" vertical="center"/>
      <protection locked="0"/>
    </xf>
    <xf numFmtId="0" fontId="27" fillId="0" borderId="42" xfId="1" applyFont="1" applyBorder="1" applyAlignment="1" applyProtection="1">
      <alignment horizontal="justify" vertical="center"/>
      <protection locked="0"/>
    </xf>
    <xf numFmtId="0" fontId="27" fillId="10" borderId="71" xfId="1" applyFont="1" applyFill="1" applyBorder="1" applyAlignment="1" applyProtection="1">
      <alignment horizontal="justify" vertical="top"/>
      <protection locked="0"/>
    </xf>
    <xf numFmtId="0" fontId="27" fillId="10" borderId="24" xfId="1" applyFont="1" applyFill="1" applyBorder="1" applyAlignment="1" applyProtection="1">
      <alignment horizontal="justify" vertical="top"/>
      <protection locked="0"/>
    </xf>
    <xf numFmtId="0" fontId="27" fillId="4" borderId="1" xfId="1" applyFont="1" applyFill="1" applyBorder="1" applyAlignment="1" applyProtection="1">
      <alignment horizontal="center"/>
      <protection locked="0"/>
    </xf>
    <xf numFmtId="0" fontId="27" fillId="8" borderId="2" xfId="1" applyFont="1" applyFill="1" applyBorder="1" applyAlignment="1" applyProtection="1">
      <alignment horizontal="center"/>
      <protection locked="0"/>
    </xf>
    <xf numFmtId="0" fontId="27" fillId="8" borderId="14" xfId="1" applyFont="1" applyFill="1" applyBorder="1" applyAlignment="1" applyProtection="1">
      <alignment horizontal="center"/>
      <protection locked="0"/>
    </xf>
    <xf numFmtId="165" fontId="28" fillId="5" borderId="68" xfId="1" applyNumberFormat="1" applyFont="1" applyFill="1" applyBorder="1" applyAlignment="1" applyProtection="1">
      <alignment horizontal="center" vertical="center" textRotation="90" wrapText="1"/>
      <protection locked="0"/>
    </xf>
    <xf numFmtId="165" fontId="28" fillId="6" borderId="53" xfId="1" applyNumberFormat="1" applyFont="1" applyFill="1" applyBorder="1" applyAlignment="1" applyProtection="1">
      <alignment horizontal="center" vertical="center" textRotation="90" wrapText="1"/>
      <protection locked="0"/>
    </xf>
    <xf numFmtId="165" fontId="28" fillId="6" borderId="58" xfId="1" applyNumberFormat="1" applyFont="1" applyFill="1" applyBorder="1" applyAlignment="1" applyProtection="1">
      <alignment horizontal="center" vertical="center" textRotation="90" wrapText="1"/>
      <protection locked="0"/>
    </xf>
    <xf numFmtId="165" fontId="28" fillId="6" borderId="70" xfId="1" applyNumberFormat="1" applyFont="1" applyFill="1" applyBorder="1" applyAlignment="1" applyProtection="1">
      <alignment horizontal="center" vertical="center" textRotation="90" wrapText="1"/>
      <protection locked="0"/>
    </xf>
    <xf numFmtId="165" fontId="28" fillId="5" borderId="30" xfId="1" applyNumberFormat="1" applyFont="1" applyFill="1" applyBorder="1" applyAlignment="1" applyProtection="1">
      <alignment horizontal="center" vertical="center" textRotation="90" wrapText="1"/>
      <protection locked="0"/>
    </xf>
    <xf numFmtId="165" fontId="28" fillId="6" borderId="31" xfId="1" applyNumberFormat="1" applyFont="1" applyFill="1" applyBorder="1" applyAlignment="1" applyProtection="1">
      <alignment horizontal="center" vertical="center" textRotation="90" wrapText="1"/>
      <protection locked="0"/>
    </xf>
    <xf numFmtId="165" fontId="28" fillId="6" borderId="32" xfId="1" applyNumberFormat="1" applyFont="1" applyFill="1" applyBorder="1" applyAlignment="1" applyProtection="1">
      <alignment horizontal="center" vertical="center" textRotation="90" wrapText="1"/>
      <protection locked="0"/>
    </xf>
    <xf numFmtId="165" fontId="28" fillId="5" borderId="34" xfId="1" applyNumberFormat="1" applyFont="1" applyFill="1" applyBorder="1" applyAlignment="1" applyProtection="1">
      <alignment horizontal="center"/>
      <protection locked="0"/>
    </xf>
    <xf numFmtId="165" fontId="28" fillId="6" borderId="31" xfId="1" applyNumberFormat="1" applyFont="1" applyFill="1" applyBorder="1" applyAlignment="1" applyProtection="1">
      <alignment horizontal="center"/>
      <protection locked="0"/>
    </xf>
    <xf numFmtId="165" fontId="28" fillId="6" borderId="35" xfId="1" applyNumberFormat="1" applyFont="1" applyFill="1" applyBorder="1" applyAlignment="1" applyProtection="1">
      <alignment horizontal="center"/>
      <protection locked="0"/>
    </xf>
    <xf numFmtId="165" fontId="28" fillId="5" borderId="47" xfId="1" applyNumberFormat="1" applyFont="1" applyFill="1" applyBorder="1" applyAlignment="1" applyProtection="1">
      <alignment horizontal="center" vertical="center" textRotation="90" wrapText="1"/>
      <protection locked="0"/>
    </xf>
    <xf numFmtId="165" fontId="28" fillId="6" borderId="6" xfId="1" applyNumberFormat="1" applyFont="1" applyFill="1" applyBorder="1" applyAlignment="1" applyProtection="1">
      <alignment horizontal="center" vertical="center" textRotation="90" wrapText="1"/>
      <protection locked="0"/>
    </xf>
    <xf numFmtId="165" fontId="28" fillId="6" borderId="7" xfId="1" applyNumberFormat="1" applyFont="1" applyFill="1" applyBorder="1" applyAlignment="1" applyProtection="1">
      <alignment horizontal="center" vertical="center" textRotation="90" wrapText="1"/>
      <protection locked="0"/>
    </xf>
    <xf numFmtId="165" fontId="28" fillId="5" borderId="8" xfId="1" applyNumberFormat="1" applyFont="1" applyFill="1" applyBorder="1" applyAlignment="1" applyProtection="1">
      <alignment horizontal="center"/>
      <protection locked="0"/>
    </xf>
    <xf numFmtId="165" fontId="28" fillId="6" borderId="6" xfId="1" applyNumberFormat="1" applyFont="1" applyFill="1" applyBorder="1" applyAlignment="1" applyProtection="1">
      <alignment horizontal="center"/>
      <protection locked="0"/>
    </xf>
    <xf numFmtId="165" fontId="28" fillId="6" borderId="0" xfId="1" applyNumberFormat="1" applyFont="1" applyFill="1" applyAlignment="1" applyProtection="1">
      <alignment horizontal="center"/>
      <protection locked="0"/>
    </xf>
    <xf numFmtId="165" fontId="28" fillId="6" borderId="9" xfId="1" applyNumberFormat="1" applyFont="1" applyFill="1" applyBorder="1" applyAlignment="1" applyProtection="1">
      <alignment horizontal="center"/>
      <protection locked="0"/>
    </xf>
    <xf numFmtId="0" fontId="27" fillId="0" borderId="58" xfId="1" applyFont="1" applyBorder="1" applyAlignment="1" applyProtection="1">
      <alignment horizontal="justify" wrapText="1"/>
      <protection locked="0"/>
    </xf>
    <xf numFmtId="0" fontId="1" fillId="0" borderId="55" xfId="2" applyFont="1" applyBorder="1" applyAlignment="1" applyProtection="1">
      <alignment horizontal="justify" wrapText="1"/>
      <protection locked="0"/>
    </xf>
    <xf numFmtId="0" fontId="27" fillId="0" borderId="78" xfId="1" applyFont="1" applyBorder="1" applyAlignment="1" applyProtection="1">
      <alignment horizontal="justify"/>
      <protection locked="0"/>
    </xf>
    <xf numFmtId="0" fontId="27" fillId="0" borderId="79" xfId="1" applyFont="1" applyBorder="1" applyAlignment="1" applyProtection="1">
      <alignment horizontal="justify"/>
      <protection locked="0"/>
    </xf>
    <xf numFmtId="0" fontId="27" fillId="10" borderId="71" xfId="1" applyFont="1" applyFill="1" applyBorder="1" applyAlignment="1" applyProtection="1">
      <alignment horizontal="left"/>
      <protection locked="0"/>
    </xf>
    <xf numFmtId="0" fontId="27" fillId="8" borderId="13" xfId="1" applyFont="1" applyFill="1" applyBorder="1" applyAlignment="1" applyProtection="1">
      <alignment horizontal="center"/>
      <protection locked="0"/>
    </xf>
    <xf numFmtId="0" fontId="27" fillId="8" borderId="19" xfId="1" applyFont="1" applyFill="1" applyBorder="1" applyAlignment="1" applyProtection="1">
      <alignment horizontal="center"/>
      <protection locked="0"/>
    </xf>
    <xf numFmtId="0" fontId="36" fillId="0" borderId="58" xfId="1" applyFont="1" applyBorder="1" applyAlignment="1" applyProtection="1">
      <alignment horizontal="left" wrapText="1"/>
      <protection locked="0"/>
    </xf>
    <xf numFmtId="0" fontId="36" fillId="0" borderId="55" xfId="1" applyFont="1" applyBorder="1" applyAlignment="1" applyProtection="1">
      <alignment horizontal="left" wrapText="1"/>
      <protection locked="0"/>
    </xf>
    <xf numFmtId="0" fontId="27" fillId="0" borderId="17" xfId="1" applyFont="1" applyBorder="1" applyAlignment="1" applyProtection="1">
      <alignment horizontal="left" wrapText="1"/>
      <protection locked="0"/>
    </xf>
    <xf numFmtId="165" fontId="28" fillId="5" borderId="72" xfId="1" applyNumberFormat="1" applyFont="1" applyFill="1" applyBorder="1" applyAlignment="1" applyProtection="1">
      <alignment horizontal="center" textRotation="90" wrapText="1"/>
      <protection locked="0"/>
    </xf>
    <xf numFmtId="165" fontId="28" fillId="5" borderId="73" xfId="1" applyNumberFormat="1" applyFont="1" applyFill="1" applyBorder="1" applyAlignment="1" applyProtection="1">
      <alignment horizontal="center" textRotation="90" wrapText="1"/>
      <protection locked="0"/>
    </xf>
    <xf numFmtId="165" fontId="28" fillId="5" borderId="74" xfId="1" applyNumberFormat="1" applyFont="1" applyFill="1" applyBorder="1" applyAlignment="1" applyProtection="1">
      <alignment horizontal="center" textRotation="90" wrapText="1"/>
      <protection locked="0"/>
    </xf>
    <xf numFmtId="0" fontId="27" fillId="0" borderId="45" xfId="1" applyFont="1" applyBorder="1" applyAlignment="1" applyProtection="1">
      <alignment horizontal="justify"/>
      <protection locked="0"/>
    </xf>
    <xf numFmtId="0" fontId="27" fillId="0" borderId="44" xfId="1" applyFont="1" applyBorder="1" applyAlignment="1" applyProtection="1">
      <alignment horizontal="justify"/>
      <protection locked="0"/>
    </xf>
    <xf numFmtId="0" fontId="27" fillId="0" borderId="49" xfId="1" applyFont="1" applyBorder="1" applyAlignment="1" applyProtection="1">
      <alignment horizontal="left"/>
      <protection locked="0"/>
    </xf>
    <xf numFmtId="0" fontId="27" fillId="0" borderId="58" xfId="1" applyFont="1" applyBorder="1" applyAlignment="1" applyProtection="1">
      <alignment horizontal="justify" vertical="top" wrapText="1"/>
      <protection locked="0"/>
    </xf>
    <xf numFmtId="0" fontId="27" fillId="0" borderId="58" xfId="1" applyFont="1" applyBorder="1" applyAlignment="1" applyProtection="1">
      <alignment horizontal="center"/>
      <protection locked="0"/>
    </xf>
    <xf numFmtId="0" fontId="27" fillId="0" borderId="55" xfId="1" applyFont="1" applyBorder="1" applyAlignment="1" applyProtection="1">
      <alignment horizontal="center"/>
      <protection locked="0"/>
    </xf>
    <xf numFmtId="0" fontId="27" fillId="0" borderId="37" xfId="1" applyFont="1" applyBorder="1" applyAlignment="1" applyProtection="1">
      <alignment horizontal="justify" vertical="center" wrapText="1"/>
      <protection locked="0"/>
    </xf>
    <xf numFmtId="0" fontId="1" fillId="0" borderId="42" xfId="2" applyFont="1" applyBorder="1" applyAlignment="1" applyProtection="1">
      <alignment horizontal="justify" vertical="center" wrapText="1"/>
      <protection locked="0"/>
    </xf>
    <xf numFmtId="0" fontId="27" fillId="10" borderId="2" xfId="1" applyFont="1" applyFill="1" applyBorder="1" applyAlignment="1" applyProtection="1">
      <alignment horizontal="left"/>
      <protection locked="0"/>
    </xf>
    <xf numFmtId="0" fontId="27" fillId="10" borderId="14" xfId="1" applyFont="1" applyFill="1" applyBorder="1" applyAlignment="1" applyProtection="1">
      <alignment horizontal="left"/>
      <protection locked="0"/>
    </xf>
    <xf numFmtId="164" fontId="27" fillId="4" borderId="2" xfId="4" applyNumberFormat="1" applyFont="1" applyFill="1" applyBorder="1" applyAlignment="1" applyProtection="1">
      <protection locked="0"/>
    </xf>
    <xf numFmtId="0" fontId="1" fillId="8" borderId="2" xfId="2" applyFont="1" applyFill="1" applyBorder="1" applyProtection="1">
      <protection locked="0"/>
    </xf>
    <xf numFmtId="0" fontId="27" fillId="4" borderId="71" xfId="1" applyFont="1" applyFill="1" applyBorder="1" applyAlignment="1" applyProtection="1">
      <alignment horizontal="left"/>
      <protection locked="0"/>
    </xf>
    <xf numFmtId="0" fontId="27" fillId="8" borderId="24" xfId="1" applyFont="1" applyFill="1" applyBorder="1" applyAlignment="1" applyProtection="1">
      <alignment horizontal="left"/>
      <protection locked="0"/>
    </xf>
    <xf numFmtId="165" fontId="28" fillId="5" borderId="12" xfId="1" applyNumberFormat="1" applyFont="1" applyFill="1" applyBorder="1" applyAlignment="1" applyProtection="1">
      <alignment horizontal="center" vertical="center" textRotation="90" wrapText="1"/>
      <protection locked="0"/>
    </xf>
    <xf numFmtId="165" fontId="28" fillId="5" borderId="3" xfId="1" applyNumberFormat="1" applyFont="1" applyFill="1" applyBorder="1" applyAlignment="1" applyProtection="1">
      <alignment horizontal="center" vertical="center" textRotation="90" wrapText="1"/>
      <protection locked="0"/>
    </xf>
    <xf numFmtId="165" fontId="28" fillId="5" borderId="10" xfId="1" applyNumberFormat="1" applyFont="1" applyFill="1" applyBorder="1" applyAlignment="1" applyProtection="1">
      <alignment horizontal="center" vertical="center" textRotation="90" wrapText="1"/>
      <protection locked="0"/>
    </xf>
    <xf numFmtId="165" fontId="28" fillId="5" borderId="27" xfId="1" applyNumberFormat="1" applyFont="1" applyFill="1" applyBorder="1" applyAlignment="1" applyProtection="1">
      <alignment horizontal="center" textRotation="90" wrapText="1"/>
      <protection locked="0"/>
    </xf>
    <xf numFmtId="165" fontId="28" fillId="6" borderId="80" xfId="1" applyNumberFormat="1" applyFont="1" applyFill="1" applyBorder="1" applyAlignment="1" applyProtection="1">
      <alignment horizontal="center" textRotation="90" wrapText="1"/>
      <protection locked="0"/>
    </xf>
    <xf numFmtId="165" fontId="28" fillId="5" borderId="27" xfId="1" applyNumberFormat="1" applyFont="1" applyFill="1" applyBorder="1" applyAlignment="1" applyProtection="1">
      <alignment horizontal="center"/>
      <protection locked="0"/>
    </xf>
    <xf numFmtId="165" fontId="28" fillId="6" borderId="13" xfId="1" applyNumberFormat="1" applyFont="1" applyFill="1" applyBorder="1" applyAlignment="1" applyProtection="1">
      <alignment horizontal="center"/>
      <protection locked="0"/>
    </xf>
    <xf numFmtId="165" fontId="28" fillId="6" borderId="80" xfId="1" applyNumberFormat="1" applyFont="1" applyFill="1" applyBorder="1" applyAlignment="1" applyProtection="1">
      <alignment horizontal="center"/>
      <protection locked="0"/>
    </xf>
    <xf numFmtId="0" fontId="28" fillId="5" borderId="22" xfId="1" applyFont="1" applyFill="1" applyBorder="1" applyAlignment="1" applyProtection="1">
      <alignment horizontal="justify" wrapText="1"/>
      <protection locked="0"/>
    </xf>
    <xf numFmtId="0" fontId="28" fillId="6" borderId="14" xfId="1" applyFont="1" applyFill="1" applyBorder="1" applyAlignment="1" applyProtection="1">
      <alignment horizontal="justify" wrapText="1"/>
      <protection locked="0"/>
    </xf>
    <xf numFmtId="0" fontId="36" fillId="9" borderId="12" xfId="1" applyFont="1" applyFill="1" applyBorder="1" applyAlignment="1" applyProtection="1">
      <alignment horizontal="left" vertical="center" wrapText="1"/>
      <protection locked="0"/>
    </xf>
    <xf numFmtId="0" fontId="36" fillId="9" borderId="19" xfId="1" applyFont="1" applyFill="1" applyBorder="1" applyAlignment="1" applyProtection="1">
      <alignment horizontal="left" vertical="center" wrapText="1"/>
      <protection locked="0"/>
    </xf>
    <xf numFmtId="0" fontId="36" fillId="9" borderId="3" xfId="1" applyFont="1" applyFill="1" applyBorder="1" applyAlignment="1" applyProtection="1">
      <alignment horizontal="left" vertical="center" wrapText="1"/>
      <protection locked="0"/>
    </xf>
    <xf numFmtId="0" fontId="36" fillId="9" borderId="9" xfId="1" applyFont="1" applyFill="1" applyBorder="1" applyAlignment="1" applyProtection="1">
      <alignment horizontal="left" vertical="center" wrapText="1"/>
      <protection locked="0"/>
    </xf>
    <xf numFmtId="0" fontId="36" fillId="9" borderId="10" xfId="1" applyFont="1" applyFill="1" applyBorder="1" applyAlignment="1" applyProtection="1">
      <alignment horizontal="left" vertical="center" wrapText="1"/>
      <protection locked="0"/>
    </xf>
    <xf numFmtId="0" fontId="36" fillId="9" borderId="11" xfId="1" applyFont="1" applyFill="1" applyBorder="1" applyAlignment="1" applyProtection="1">
      <alignment horizontal="left" vertical="center" wrapText="1"/>
      <protection locked="0"/>
    </xf>
    <xf numFmtId="165" fontId="28" fillId="6" borderId="36" xfId="1" applyNumberFormat="1" applyFont="1" applyFill="1" applyBorder="1" applyAlignment="1" applyProtection="1">
      <alignment horizontal="center" vertical="center" textRotation="90" wrapText="1"/>
      <protection locked="0"/>
    </xf>
    <xf numFmtId="165" fontId="28" fillId="6" borderId="65" xfId="1" applyNumberFormat="1" applyFont="1" applyFill="1" applyBorder="1" applyAlignment="1" applyProtection="1">
      <alignment horizontal="center" vertical="center" textRotation="90" wrapText="1"/>
      <protection locked="0"/>
    </xf>
    <xf numFmtId="0" fontId="33" fillId="5" borderId="72" xfId="1" applyFont="1" applyFill="1" applyBorder="1" applyAlignment="1" applyProtection="1">
      <alignment horizontal="center"/>
      <protection locked="0"/>
    </xf>
    <xf numFmtId="0" fontId="33" fillId="6" borderId="73" xfId="1" applyFont="1" applyFill="1" applyBorder="1" applyAlignment="1" applyProtection="1">
      <alignment horizontal="center"/>
      <protection locked="0"/>
    </xf>
    <xf numFmtId="0" fontId="33" fillId="6" borderId="74" xfId="1" applyFont="1" applyFill="1" applyBorder="1" applyAlignment="1" applyProtection="1">
      <alignment horizontal="center"/>
      <protection locked="0"/>
    </xf>
    <xf numFmtId="0" fontId="28" fillId="5" borderId="76" xfId="1" applyFont="1" applyFill="1" applyBorder="1" applyAlignment="1" applyProtection="1">
      <alignment horizontal="center"/>
      <protection locked="0"/>
    </xf>
    <xf numFmtId="0" fontId="28" fillId="6" borderId="73" xfId="1" applyFont="1" applyFill="1" applyBorder="1" applyAlignment="1" applyProtection="1">
      <alignment horizontal="center"/>
      <protection locked="0"/>
    </xf>
    <xf numFmtId="0" fontId="28" fillId="6" borderId="77" xfId="1" applyFont="1" applyFill="1" applyBorder="1" applyAlignment="1" applyProtection="1">
      <alignment horizontal="center"/>
      <protection locked="0"/>
    </xf>
    <xf numFmtId="0" fontId="27" fillId="0" borderId="47" xfId="1" applyFont="1" applyBorder="1" applyAlignment="1" applyProtection="1">
      <alignment horizontal="justify" wrapText="1"/>
      <protection locked="0"/>
    </xf>
    <xf numFmtId="0" fontId="27" fillId="0" borderId="48" xfId="1" applyFont="1" applyBorder="1" applyAlignment="1" applyProtection="1">
      <alignment horizontal="justify" wrapText="1"/>
      <protection locked="0"/>
    </xf>
    <xf numFmtId="0" fontId="27" fillId="0" borderId="58" xfId="1" applyFont="1" applyBorder="1" applyAlignment="1" applyProtection="1">
      <alignment horizontal="justify" vertical="center" wrapText="1"/>
      <protection locked="0"/>
    </xf>
    <xf numFmtId="0" fontId="27" fillId="0" borderId="55" xfId="1" applyFont="1" applyBorder="1" applyAlignment="1" applyProtection="1">
      <alignment horizontal="justify" vertical="center" wrapText="1"/>
      <protection locked="0"/>
    </xf>
    <xf numFmtId="165" fontId="28" fillId="5" borderId="1" xfId="1" applyNumberFormat="1" applyFont="1" applyFill="1" applyBorder="1" applyAlignment="1" applyProtection="1">
      <alignment horizontal="center" wrapText="1"/>
      <protection locked="0"/>
    </xf>
    <xf numFmtId="165" fontId="28" fillId="6" borderId="2" xfId="1" applyNumberFormat="1" applyFont="1" applyFill="1" applyBorder="1" applyAlignment="1" applyProtection="1">
      <alignment horizontal="center" wrapText="1"/>
      <protection locked="0"/>
    </xf>
    <xf numFmtId="165" fontId="28" fillId="6" borderId="71" xfId="1" applyNumberFormat="1" applyFont="1" applyFill="1" applyBorder="1" applyAlignment="1" applyProtection="1">
      <alignment horizontal="center" wrapText="1"/>
      <protection locked="0"/>
    </xf>
    <xf numFmtId="165" fontId="33" fillId="5" borderId="22" xfId="1" applyNumberFormat="1" applyFont="1" applyFill="1" applyBorder="1" applyAlignment="1" applyProtection="1">
      <alignment horizontal="center"/>
      <protection locked="0"/>
    </xf>
    <xf numFmtId="165" fontId="33" fillId="5" borderId="2" xfId="1" applyNumberFormat="1" applyFont="1" applyFill="1" applyBorder="1" applyAlignment="1" applyProtection="1">
      <alignment horizontal="center"/>
      <protection locked="0"/>
    </xf>
    <xf numFmtId="165" fontId="33" fillId="5" borderId="14" xfId="1" applyNumberFormat="1" applyFont="1" applyFill="1" applyBorder="1" applyAlignment="1" applyProtection="1">
      <alignment horizontal="center"/>
      <protection locked="0"/>
    </xf>
    <xf numFmtId="0" fontId="27" fillId="0" borderId="7" xfId="1" applyFont="1" applyBorder="1" applyAlignment="1" applyProtection="1">
      <alignment horizontal="left"/>
      <protection locked="0"/>
    </xf>
    <xf numFmtId="0" fontId="27" fillId="0" borderId="44" xfId="1" applyFont="1" applyBorder="1" applyAlignment="1" applyProtection="1">
      <alignment horizontal="left"/>
      <protection locked="0"/>
    </xf>
    <xf numFmtId="0" fontId="27" fillId="4" borderId="66" xfId="1" applyFont="1" applyFill="1" applyBorder="1" applyAlignment="1" applyProtection="1">
      <alignment horizontal="left"/>
      <protection locked="0"/>
    </xf>
    <xf numFmtId="0" fontId="27" fillId="8" borderId="97" xfId="1" applyFont="1" applyFill="1" applyBorder="1" applyAlignment="1" applyProtection="1">
      <alignment horizontal="left"/>
      <protection locked="0"/>
    </xf>
    <xf numFmtId="0" fontId="36" fillId="0" borderId="13" xfId="1" applyFont="1" applyBorder="1" applyAlignment="1" applyProtection="1">
      <alignment horizontal="left" vertical="center" wrapText="1"/>
      <protection locked="0"/>
    </xf>
    <xf numFmtId="0" fontId="27" fillId="0" borderId="19" xfId="1" applyFont="1" applyBorder="1" applyAlignment="1" applyProtection="1">
      <alignment horizontal="left" vertical="center" wrapText="1"/>
      <protection locked="0"/>
    </xf>
    <xf numFmtId="164" fontId="27" fillId="4" borderId="14" xfId="4" applyNumberFormat="1" applyFont="1" applyFill="1" applyBorder="1" applyAlignment="1" applyProtection="1">
      <protection locked="0"/>
    </xf>
    <xf numFmtId="0" fontId="27" fillId="0" borderId="5" xfId="1" applyFont="1" applyBorder="1" applyAlignment="1" applyProtection="1">
      <alignment horizontal="justify" vertical="center" wrapText="1"/>
      <protection locked="0"/>
    </xf>
    <xf numFmtId="0" fontId="27" fillId="0" borderId="11" xfId="1" applyFont="1" applyBorder="1" applyAlignment="1" applyProtection="1">
      <alignment horizontal="justify" vertical="center" wrapText="1"/>
      <protection locked="0"/>
    </xf>
    <xf numFmtId="165" fontId="28" fillId="5" borderId="27" xfId="1" applyNumberFormat="1" applyFont="1" applyFill="1" applyBorder="1" applyAlignment="1" applyProtection="1">
      <alignment horizontal="center" wrapText="1"/>
      <protection locked="0"/>
    </xf>
    <xf numFmtId="165" fontId="28" fillId="6" borderId="13" xfId="1" applyNumberFormat="1" applyFont="1" applyFill="1" applyBorder="1" applyAlignment="1" applyProtection="1">
      <alignment horizontal="center" wrapText="1"/>
      <protection locked="0"/>
    </xf>
    <xf numFmtId="165" fontId="28" fillId="6" borderId="80" xfId="1" applyNumberFormat="1" applyFont="1" applyFill="1" applyBorder="1" applyAlignment="1" applyProtection="1">
      <alignment horizontal="center" wrapText="1"/>
      <protection locked="0"/>
    </xf>
    <xf numFmtId="165" fontId="33" fillId="5" borderId="27" xfId="1" applyNumberFormat="1" applyFont="1" applyFill="1" applyBorder="1" applyAlignment="1" applyProtection="1">
      <alignment horizontal="center"/>
      <protection locked="0"/>
    </xf>
    <xf numFmtId="165" fontId="33" fillId="5" borderId="13" xfId="1" applyNumberFormat="1" applyFont="1" applyFill="1" applyBorder="1" applyAlignment="1" applyProtection="1">
      <alignment horizontal="center"/>
      <protection locked="0"/>
    </xf>
    <xf numFmtId="165" fontId="33" fillId="5" borderId="19" xfId="1" applyNumberFormat="1" applyFont="1" applyFill="1" applyBorder="1" applyAlignment="1" applyProtection="1">
      <alignment horizontal="center"/>
      <protection locked="0"/>
    </xf>
    <xf numFmtId="0" fontId="27" fillId="0" borderId="15" xfId="1" applyFont="1" applyBorder="1" applyAlignment="1" applyProtection="1">
      <alignment horizontal="left"/>
      <protection locked="0"/>
    </xf>
    <xf numFmtId="0" fontId="27" fillId="0" borderId="16" xfId="1" applyFont="1" applyBorder="1" applyAlignment="1" applyProtection="1">
      <alignment horizontal="left"/>
      <protection locked="0"/>
    </xf>
    <xf numFmtId="0" fontId="27" fillId="0" borderId="78" xfId="1" applyFont="1" applyBorder="1" applyAlignment="1" applyProtection="1">
      <alignment horizontal="left"/>
      <protection locked="0"/>
    </xf>
    <xf numFmtId="0" fontId="27" fillId="0" borderId="79" xfId="1" applyFont="1" applyBorder="1" applyAlignment="1" applyProtection="1">
      <alignment horizontal="left"/>
      <protection locked="0"/>
    </xf>
    <xf numFmtId="0" fontId="27" fillId="0" borderId="69" xfId="1" applyFont="1" applyBorder="1" applyAlignment="1" applyProtection="1">
      <alignment horizontal="left"/>
      <protection locked="0"/>
    </xf>
    <xf numFmtId="0" fontId="27" fillId="0" borderId="62" xfId="1" applyFont="1" applyBorder="1" applyAlignment="1" applyProtection="1">
      <alignment horizontal="left"/>
      <protection locked="0"/>
    </xf>
    <xf numFmtId="164" fontId="27" fillId="4" borderId="2" xfId="4" applyNumberFormat="1" applyFont="1" applyFill="1" applyBorder="1" applyAlignment="1" applyProtection="1">
      <alignment horizontal="center"/>
      <protection locked="0"/>
    </xf>
    <xf numFmtId="164" fontId="27" fillId="8" borderId="2" xfId="4" applyNumberFormat="1" applyFont="1" applyFill="1" applyBorder="1" applyAlignment="1" applyProtection="1">
      <alignment horizontal="center"/>
      <protection locked="0"/>
    </xf>
    <xf numFmtId="0" fontId="27" fillId="4" borderId="2" xfId="1" applyFont="1" applyFill="1" applyBorder="1" applyAlignment="1" applyProtection="1">
      <alignment horizontal="left"/>
      <protection locked="0"/>
    </xf>
    <xf numFmtId="0" fontId="27" fillId="8" borderId="14" xfId="1" applyFont="1" applyFill="1" applyBorder="1" applyAlignment="1" applyProtection="1">
      <alignment horizontal="left"/>
      <protection locked="0"/>
    </xf>
    <xf numFmtId="165" fontId="28" fillId="5" borderId="36" xfId="1" applyNumberFormat="1" applyFont="1" applyFill="1" applyBorder="1" applyAlignment="1" applyProtection="1">
      <alignment horizontal="center" vertical="center" textRotation="90" wrapText="1"/>
      <protection locked="0"/>
    </xf>
    <xf numFmtId="0" fontId="27" fillId="0" borderId="66" xfId="1" applyFont="1" applyBorder="1" applyAlignment="1" applyProtection="1">
      <alignment horizontal="center" vertical="center" wrapText="1"/>
      <protection locked="0"/>
    </xf>
    <xf numFmtId="0" fontId="27" fillId="0" borderId="4" xfId="1" applyFont="1" applyBorder="1" applyAlignment="1" applyProtection="1">
      <alignment horizontal="center"/>
      <protection locked="0"/>
    </xf>
    <xf numFmtId="0" fontId="27" fillId="0" borderId="61" xfId="1" applyFont="1" applyBorder="1" applyAlignment="1" applyProtection="1">
      <alignment horizontal="center"/>
      <protection locked="0"/>
    </xf>
    <xf numFmtId="0" fontId="27" fillId="0" borderId="8" xfId="1" applyFont="1" applyBorder="1" applyAlignment="1" applyProtection="1">
      <alignment horizontal="center" wrapText="1"/>
      <protection locked="0"/>
    </xf>
    <xf numFmtId="0" fontId="27" fillId="0" borderId="60" xfId="1" applyFont="1" applyBorder="1" applyAlignment="1" applyProtection="1">
      <alignment horizontal="center" wrapText="1"/>
      <protection locked="0"/>
    </xf>
    <xf numFmtId="0" fontId="57" fillId="9" borderId="1" xfId="1" applyFont="1" applyFill="1" applyBorder="1" applyAlignment="1" applyProtection="1">
      <alignment horizontal="left"/>
      <protection locked="0"/>
    </xf>
    <xf numFmtId="0" fontId="57" fillId="9" borderId="2" xfId="1" applyFont="1" applyFill="1" applyBorder="1" applyAlignment="1" applyProtection="1">
      <alignment horizontal="left"/>
      <protection locked="0"/>
    </xf>
    <xf numFmtId="0" fontId="57" fillId="9" borderId="14" xfId="1" applyFont="1" applyFill="1" applyBorder="1" applyAlignment="1" applyProtection="1">
      <alignment horizontal="left"/>
      <protection locked="0"/>
    </xf>
    <xf numFmtId="0" fontId="36" fillId="9" borderId="0" xfId="1" applyFont="1" applyFill="1" applyAlignment="1" applyProtection="1">
      <alignment horizontal="left" vertical="center" wrapText="1"/>
      <protection locked="0"/>
    </xf>
    <xf numFmtId="0" fontId="34" fillId="0" borderId="3" xfId="1" applyFont="1" applyBorder="1" applyAlignment="1" applyProtection="1">
      <alignment horizontal="left" vertical="top" wrapText="1"/>
      <protection locked="0"/>
    </xf>
    <xf numFmtId="0" fontId="34" fillId="0" borderId="0" xfId="1" applyFont="1" applyAlignment="1" applyProtection="1">
      <alignment horizontal="left" vertical="top" wrapText="1"/>
      <protection locked="0"/>
    </xf>
    <xf numFmtId="0" fontId="34" fillId="0" borderId="9" xfId="1" applyFont="1" applyBorder="1" applyAlignment="1" applyProtection="1">
      <alignment horizontal="left" vertical="top" wrapText="1"/>
      <protection locked="0"/>
    </xf>
    <xf numFmtId="165" fontId="28" fillId="5" borderId="25" xfId="1" applyNumberFormat="1" applyFont="1" applyFill="1" applyBorder="1" applyAlignment="1" applyProtection="1">
      <alignment horizontal="center" vertical="center" textRotation="90" wrapText="1"/>
      <protection locked="0"/>
    </xf>
    <xf numFmtId="165" fontId="28" fillId="6" borderId="3" xfId="1" applyNumberFormat="1" applyFont="1" applyFill="1" applyBorder="1" applyAlignment="1" applyProtection="1">
      <alignment horizontal="center" vertical="center" textRotation="90" wrapText="1"/>
      <protection locked="0"/>
    </xf>
    <xf numFmtId="0" fontId="27" fillId="0" borderId="54" xfId="1" applyFont="1" applyBorder="1" applyAlignment="1" applyProtection="1">
      <alignment horizontal="center"/>
      <protection locked="0"/>
    </xf>
    <xf numFmtId="0" fontId="27" fillId="0" borderId="106" xfId="1" applyFont="1" applyBorder="1" applyAlignment="1" applyProtection="1">
      <alignment horizontal="left"/>
      <protection locked="0"/>
    </xf>
    <xf numFmtId="0" fontId="27" fillId="0" borderId="89" xfId="1" applyFont="1" applyBorder="1" applyAlignment="1" applyProtection="1">
      <alignment horizontal="left"/>
      <protection locked="0"/>
    </xf>
    <xf numFmtId="0" fontId="27" fillId="0" borderId="37" xfId="1" applyFont="1" applyBorder="1" applyAlignment="1" applyProtection="1">
      <alignment horizontal="center"/>
      <protection locked="0"/>
    </xf>
    <xf numFmtId="0" fontId="27" fillId="0" borderId="38" xfId="1" applyFont="1" applyBorder="1" applyAlignment="1" applyProtection="1">
      <alignment horizontal="center"/>
      <protection locked="0"/>
    </xf>
    <xf numFmtId="0" fontId="27" fillId="0" borderId="107" xfId="1" applyFont="1" applyBorder="1" applyAlignment="1" applyProtection="1">
      <alignment horizontal="left"/>
      <protection locked="0"/>
    </xf>
    <xf numFmtId="0" fontId="27" fillId="0" borderId="108" xfId="1" applyFont="1" applyBorder="1" applyAlignment="1" applyProtection="1">
      <alignment horizontal="left"/>
      <protection locked="0"/>
    </xf>
    <xf numFmtId="0" fontId="27" fillId="4" borderId="99" xfId="1" applyFont="1" applyFill="1" applyBorder="1" applyAlignment="1" applyProtection="1">
      <alignment horizontal="left"/>
      <protection locked="0"/>
    </xf>
    <xf numFmtId="0" fontId="27" fillId="8" borderId="98" xfId="1" applyFont="1" applyFill="1" applyBorder="1" applyAlignment="1" applyProtection="1">
      <alignment horizontal="left"/>
      <protection locked="0"/>
    </xf>
    <xf numFmtId="0" fontId="27" fillId="4" borderId="13" xfId="1" applyFont="1" applyFill="1" applyBorder="1" applyAlignment="1" applyProtection="1">
      <alignment horizontal="left"/>
      <protection locked="0"/>
    </xf>
    <xf numFmtId="0" fontId="27" fillId="8" borderId="19" xfId="1" applyFont="1" applyFill="1" applyBorder="1" applyAlignment="1" applyProtection="1">
      <alignment horizontal="left"/>
      <protection locked="0"/>
    </xf>
    <xf numFmtId="0" fontId="27" fillId="0" borderId="105" xfId="1" applyFont="1" applyBorder="1" applyAlignment="1" applyProtection="1">
      <alignment horizontal="left"/>
      <protection locked="0"/>
    </xf>
    <xf numFmtId="0" fontId="27" fillId="0" borderId="84" xfId="1" applyFont="1" applyBorder="1" applyAlignment="1" applyProtection="1">
      <alignment horizontal="left"/>
      <protection locked="0"/>
    </xf>
    <xf numFmtId="0" fontId="36" fillId="0" borderId="0" xfId="2" applyFont="1" applyAlignment="1" applyProtection="1">
      <alignment horizontal="left" vertical="top" wrapText="1"/>
      <protection locked="0"/>
    </xf>
    <xf numFmtId="0" fontId="1" fillId="0" borderId="0" xfId="2" applyFont="1" applyAlignment="1" applyProtection="1">
      <alignment horizontal="left" vertical="top" wrapText="1"/>
      <protection locked="0"/>
    </xf>
    <xf numFmtId="0" fontId="1" fillId="0" borderId="0" xfId="2" applyFont="1" applyAlignment="1" applyProtection="1">
      <alignment horizontal="left" wrapText="1"/>
      <protection locked="0"/>
    </xf>
    <xf numFmtId="165" fontId="28" fillId="5" borderId="43" xfId="1" applyNumberFormat="1" applyFont="1" applyFill="1" applyBorder="1" applyAlignment="1" applyProtection="1">
      <alignment horizontal="center" vertical="center" wrapText="1"/>
      <protection locked="0"/>
    </xf>
    <xf numFmtId="165" fontId="28" fillId="6" borderId="43" xfId="1" applyNumberFormat="1" applyFont="1" applyFill="1" applyBorder="1" applyAlignment="1" applyProtection="1">
      <alignment horizontal="center" vertical="center" wrapText="1"/>
      <protection locked="0"/>
    </xf>
    <xf numFmtId="0" fontId="27" fillId="0" borderId="67" xfId="1" applyFont="1" applyBorder="1" applyAlignment="1" applyProtection="1">
      <alignment horizontal="center" vertical="center" wrapText="1"/>
      <protection locked="0"/>
    </xf>
    <xf numFmtId="0" fontId="27" fillId="0" borderId="67" xfId="1" applyFont="1" applyBorder="1" applyAlignment="1" applyProtection="1">
      <alignment horizontal="center" wrapText="1"/>
      <protection locked="0"/>
    </xf>
    <xf numFmtId="0" fontId="27" fillId="0" borderId="56" xfId="1" applyFont="1" applyBorder="1" applyAlignment="1" applyProtection="1">
      <alignment horizontal="center" wrapText="1"/>
      <protection locked="0"/>
    </xf>
    <xf numFmtId="0" fontId="27" fillId="0" borderId="0" xfId="1" applyFont="1" applyAlignment="1" applyProtection="1">
      <alignment horizontal="justify" vertical="top" wrapText="1"/>
      <protection locked="0"/>
    </xf>
    <xf numFmtId="0" fontId="27" fillId="0" borderId="1" xfId="1" applyFont="1" applyBorder="1" applyAlignment="1" applyProtection="1">
      <alignment horizontal="left" vertical="top" wrapText="1"/>
      <protection locked="0"/>
    </xf>
    <xf numFmtId="0" fontId="27" fillId="0" borderId="2" xfId="1" applyFont="1" applyBorder="1" applyAlignment="1" applyProtection="1">
      <alignment horizontal="left" vertical="top" wrapText="1"/>
      <protection locked="0"/>
    </xf>
    <xf numFmtId="0" fontId="27" fillId="0" borderId="14" xfId="1" applyFont="1" applyBorder="1" applyAlignment="1" applyProtection="1">
      <alignment horizontal="left" vertical="top" wrapText="1"/>
      <protection locked="0"/>
    </xf>
    <xf numFmtId="0" fontId="6" fillId="0" borderId="0" xfId="0" applyFont="1" applyAlignment="1">
      <alignment horizontal="justify" vertical="top" wrapText="1"/>
    </xf>
    <xf numFmtId="0" fontId="4" fillId="4" borderId="12" xfId="0" applyFont="1" applyFill="1" applyBorder="1" applyAlignment="1" applyProtection="1">
      <alignment horizontal="center"/>
      <protection locked="0"/>
    </xf>
    <xf numFmtId="0" fontId="4" fillId="8" borderId="13" xfId="0" applyFont="1" applyFill="1" applyBorder="1" applyAlignment="1" applyProtection="1">
      <alignment horizontal="center"/>
      <protection locked="0"/>
    </xf>
    <xf numFmtId="0" fontId="4" fillId="8" borderId="19" xfId="0" applyFont="1" applyFill="1" applyBorder="1" applyAlignment="1" applyProtection="1">
      <alignment horizontal="center"/>
      <protection locked="0"/>
    </xf>
    <xf numFmtId="0" fontId="6" fillId="0" borderId="0" xfId="0" applyFont="1" applyAlignment="1">
      <alignment horizontal="justify" vertical="top"/>
    </xf>
    <xf numFmtId="0" fontId="11" fillId="0" borderId="0" xfId="0" applyFont="1" applyAlignment="1">
      <alignment horizontal="justify" vertical="top" wrapText="1"/>
    </xf>
    <xf numFmtId="0" fontId="17" fillId="14" borderId="25" xfId="0" applyFont="1" applyFill="1" applyBorder="1" applyAlignment="1">
      <alignment horizontal="center" vertical="center" wrapText="1"/>
    </xf>
    <xf numFmtId="0" fontId="0" fillId="0" borderId="43" xfId="0" applyBorder="1" applyAlignment="1">
      <alignment horizontal="center" vertical="center" wrapText="1"/>
    </xf>
    <xf numFmtId="0" fontId="0" fillId="0" borderId="94" xfId="0" applyBorder="1" applyAlignment="1">
      <alignment horizontal="center" vertical="center" wrapText="1"/>
    </xf>
    <xf numFmtId="0" fontId="17" fillId="14" borderId="26" xfId="0" applyFont="1" applyFill="1" applyBorder="1" applyAlignment="1">
      <alignment horizontal="center" vertical="center" wrapText="1"/>
    </xf>
    <xf numFmtId="0" fontId="0" fillId="0" borderId="67" xfId="0" applyBorder="1" applyAlignment="1">
      <alignment horizontal="center" vertical="center" wrapText="1"/>
    </xf>
    <xf numFmtId="0" fontId="0" fillId="0" borderId="95" xfId="0" applyBorder="1" applyAlignment="1">
      <alignment horizontal="center" vertical="center" wrapText="1"/>
    </xf>
    <xf numFmtId="0" fontId="17" fillId="14" borderId="28" xfId="0" applyFont="1" applyFill="1" applyBorder="1" applyAlignment="1">
      <alignment horizontal="center" vertical="center" wrapText="1"/>
    </xf>
    <xf numFmtId="0" fontId="0" fillId="0" borderId="97" xfId="0" applyBorder="1" applyAlignment="1">
      <alignment horizontal="center" vertical="center" wrapText="1"/>
    </xf>
    <xf numFmtId="0" fontId="0" fillId="0" borderId="98" xfId="0" applyBorder="1" applyAlignment="1">
      <alignment horizontal="center" vertical="center" wrapText="1"/>
    </xf>
    <xf numFmtId="0" fontId="17" fillId="15" borderId="1" xfId="0" applyFont="1" applyFill="1" applyBorder="1" applyAlignment="1">
      <alignment horizontal="left" vertical="top"/>
    </xf>
    <xf numFmtId="0" fontId="18" fillId="0" borderId="2" xfId="0" applyFont="1" applyBorder="1" applyAlignment="1">
      <alignment horizontal="left" vertical="top"/>
    </xf>
    <xf numFmtId="0" fontId="18" fillId="0" borderId="14" xfId="0" applyFont="1" applyBorder="1" applyAlignment="1">
      <alignment horizontal="left" vertical="top"/>
    </xf>
    <xf numFmtId="0" fontId="16" fillId="0" borderId="3" xfId="0" applyFont="1" applyBorder="1" applyAlignment="1">
      <alignment horizontal="justify" wrapText="1"/>
    </xf>
    <xf numFmtId="0" fontId="0" fillId="0" borderId="0" xfId="0" applyAlignment="1">
      <alignment horizontal="justify"/>
    </xf>
    <xf numFmtId="0" fontId="0" fillId="0" borderId="9" xfId="0" applyBorder="1" applyAlignment="1">
      <alignment horizontal="justify"/>
    </xf>
    <xf numFmtId="0" fontId="16" fillId="0" borderId="10" xfId="0" applyFont="1" applyBorder="1" applyAlignment="1">
      <alignment horizontal="left" vertical="top" wrapText="1"/>
    </xf>
    <xf numFmtId="0" fontId="0" fillId="0" borderId="5" xfId="0" applyBorder="1" applyAlignment="1">
      <alignment horizontal="left" vertical="top"/>
    </xf>
    <xf numFmtId="0" fontId="0" fillId="0" borderId="11" xfId="0" applyBorder="1" applyAlignment="1">
      <alignment horizontal="left" vertical="top"/>
    </xf>
    <xf numFmtId="0" fontId="17" fillId="15" borderId="3" xfId="0" applyFont="1" applyFill="1" applyBorder="1" applyAlignment="1">
      <alignment horizontal="left" vertical="top"/>
    </xf>
    <xf numFmtId="0" fontId="18" fillId="0" borderId="0" xfId="0" applyFont="1" applyAlignment="1">
      <alignment horizontal="left" vertical="top"/>
    </xf>
    <xf numFmtId="0" fontId="18" fillId="0" borderId="9" xfId="0" applyFont="1" applyBorder="1" applyAlignment="1">
      <alignment horizontal="left" vertical="top"/>
    </xf>
    <xf numFmtId="14" fontId="9" fillId="0" borderId="6" xfId="0" applyNumberFormat="1" applyFont="1" applyBorder="1" applyAlignment="1" applyProtection="1">
      <alignment horizontal="center"/>
      <protection locked="0"/>
    </xf>
    <xf numFmtId="0" fontId="9" fillId="0" borderId="6" xfId="0" applyFont="1" applyBorder="1" applyAlignment="1" applyProtection="1">
      <alignment horizontal="center"/>
      <protection locked="0"/>
    </xf>
  </cellXfs>
  <cellStyles count="17">
    <cellStyle name="Comma 2 2 2" xfId="14" xr:uid="{45CA817F-D607-444C-A339-14E72C1C5704}"/>
    <cellStyle name="Comma 63" xfId="3" xr:uid="{0DC83757-60A0-4672-8CD9-E1356A379213}"/>
    <cellStyle name="Currency 10" xfId="4" xr:uid="{B62D1751-0DF0-4809-93D1-D19C95DE6A70}"/>
    <cellStyle name="Currency 27" xfId="5" xr:uid="{83462911-EA62-42B9-9439-D7EFAB86AEF3}"/>
    <cellStyle name="Heading 1" xfId="9" builtinId="16"/>
    <cellStyle name="Heading 2" xfId="10" builtinId="17"/>
    <cellStyle name="Heading 2 2" xfId="13" xr:uid="{90670987-0E73-416D-B239-0574EB4FA44B}"/>
    <cellStyle name="Heading 4" xfId="11" builtinId="19"/>
    <cellStyle name="Hyperlink" xfId="8" builtinId="8"/>
    <cellStyle name="Input 2" xfId="12" xr:uid="{5D6FC299-8806-4EC8-82EF-0FA2EBE6F83C}"/>
    <cellStyle name="Normal" xfId="0" builtinId="0"/>
    <cellStyle name="Normal 189" xfId="2" xr:uid="{5C96C8C3-2733-4DCF-B19F-B599A0EEBE0B}"/>
    <cellStyle name="Normal 2 2 16" xfId="1" xr:uid="{A28E9B41-28AE-4625-A50D-64400C0FBB0B}"/>
    <cellStyle name="Normal_Blank ALTCS QTRLY REPORT" xfId="16" xr:uid="{FCA34395-1917-4151-9D32-0F9281B33B0B}"/>
    <cellStyle name="Normal_Medical_Loss_Report_Report_CMO Template" xfId="6" xr:uid="{28239FB1-32A6-4CFE-B13B-7F2EA92D8E9D}"/>
    <cellStyle name="Percent 10" xfId="7" xr:uid="{7667B3F8-7C95-437D-BB45-8B18637E9BBE}"/>
    <cellStyle name="Percent 2 2 2" xfId="15" xr:uid="{D376640B-2F6C-4F43-9C19-F3FFD1FB6FB3}"/>
  </cellStyles>
  <dxfs count="31">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2"/>
        <name val="Aptos Narrow"/>
        <family val="2"/>
        <scheme val="none"/>
      </font>
      <numFmt numFmtId="167" formatCode="0.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ptos Narrow"/>
        <family val="2"/>
        <scheme val="none"/>
      </font>
      <numFmt numFmtId="170" formatCode="_(* #,##0_);_(* \(#,##0\);_(* &quot;-&quot;??_);_(@_)"/>
      <alignment horizontal="general"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font>
        <strike val="0"/>
        <outline val="0"/>
        <shadow val="0"/>
        <u val="none"/>
        <vertAlign val="baseline"/>
        <sz val="12"/>
        <name val="Aptos Narrow"/>
        <family val="2"/>
        <scheme val="none"/>
      </font>
      <alignment vertical="center" textRotation="0" indent="0" justifyLastLine="0" shrinkToFit="0" readingOrder="0"/>
    </dxf>
    <dxf>
      <border outline="0">
        <bottom style="thick">
          <color indexed="22"/>
        </bottom>
      </border>
    </dxf>
    <dxf>
      <font>
        <b/>
        <i val="0"/>
        <strike val="0"/>
        <condense val="0"/>
        <extend val="0"/>
        <outline val="0"/>
        <shadow val="0"/>
        <u val="none"/>
        <vertAlign val="baseline"/>
        <sz val="12"/>
        <color theme="0"/>
        <name val="Aptos Narrow"/>
        <family val="2"/>
        <scheme val="none"/>
      </font>
      <fill>
        <patternFill patternType="solid">
          <fgColor indexed="64"/>
          <bgColor rgb="FFCC6C20"/>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ptos Narrow"/>
        <family val="2"/>
        <scheme val="none"/>
      </font>
      <numFmt numFmtId="167" formatCode="0.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ptos Narrow"/>
        <family val="2"/>
        <scheme val="none"/>
      </font>
      <numFmt numFmtId="170" formatCode="_(* #,##0_);_(* \(#,##0\);_(* &quot;-&quot;??_);_(@_)"/>
      <alignment horizontal="general"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font>
        <strike val="0"/>
        <outline val="0"/>
        <shadow val="0"/>
        <u val="none"/>
        <vertAlign val="baseline"/>
        <sz val="12"/>
        <name val="Aptos Narrow"/>
        <family val="2"/>
        <scheme val="none"/>
      </font>
      <alignment vertical="center" textRotation="0" indent="0" justifyLastLine="0" shrinkToFit="0" readingOrder="0"/>
    </dxf>
    <dxf>
      <border outline="0">
        <bottom style="thick">
          <color indexed="22"/>
        </bottom>
      </border>
    </dxf>
    <dxf>
      <font>
        <b/>
        <i val="0"/>
        <strike val="0"/>
        <condense val="0"/>
        <extend val="0"/>
        <outline val="0"/>
        <shadow val="0"/>
        <u val="none"/>
        <vertAlign val="baseline"/>
        <sz val="12"/>
        <color theme="0"/>
        <name val="Aptos Narrow"/>
        <family val="2"/>
        <scheme val="none"/>
      </font>
      <fill>
        <patternFill patternType="solid">
          <fgColor indexed="64"/>
          <bgColor rgb="FF369992"/>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ptos Narrow"/>
        <family val="2"/>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medium">
          <color indexed="64"/>
        </right>
        <top style="thin">
          <color indexed="64"/>
        </top>
        <bottom/>
      </border>
    </dxf>
    <dxf>
      <font>
        <b val="0"/>
        <i/>
        <strike val="0"/>
        <condense val="0"/>
        <extend val="0"/>
        <outline val="0"/>
        <shadow val="0"/>
        <u val="none"/>
        <vertAlign val="baseline"/>
        <sz val="12"/>
        <color auto="1"/>
        <name val="Aptos Narrow"/>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2"/>
        <color auto="1"/>
        <name val="Aptos Narrow"/>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2"/>
        <color auto="1"/>
        <name val="Aptos Narrow"/>
        <family val="2"/>
        <scheme val="none"/>
      </font>
      <numFmt numFmtId="168" formatCode="0."/>
      <fill>
        <patternFill patternType="none">
          <fgColor indexed="64"/>
          <bgColor indexed="65"/>
        </patternFill>
      </fill>
      <alignment horizontal="center" vertical="center" textRotation="0" wrapText="0" indent="0" justifyLastLine="0" shrinkToFit="0" readingOrder="0"/>
      <border diagonalUp="0" diagonalDown="0">
        <left style="medium">
          <color indexed="64"/>
        </left>
        <right style="thin">
          <color indexed="64"/>
        </right>
        <top style="thin">
          <color indexed="64"/>
        </top>
        <bottom style="thin">
          <color indexed="64"/>
        </bottom>
      </border>
    </dxf>
    <dxf>
      <border outline="0">
        <top style="thin">
          <color indexed="64"/>
        </top>
      </border>
    </dxf>
    <dxf>
      <border outline="0">
        <top style="thin">
          <color indexed="64"/>
        </top>
        <bottom style="medium">
          <color indexed="64"/>
        </bottom>
      </border>
    </dxf>
    <dxf>
      <font>
        <strike val="0"/>
        <outline val="0"/>
        <shadow val="0"/>
        <u val="none"/>
        <vertAlign val="baseline"/>
        <sz val="12"/>
        <name val="Aptos Narrow"/>
        <family val="2"/>
        <scheme val="none"/>
      </font>
    </dxf>
    <dxf>
      <border>
        <bottom style="medium">
          <color indexed="64"/>
        </bottom>
      </border>
    </dxf>
    <dxf>
      <font>
        <strike val="0"/>
        <outline val="0"/>
        <shadow val="0"/>
        <u val="none"/>
        <vertAlign val="baseline"/>
        <sz val="12"/>
        <name val="Aptos Narrow"/>
        <family val="2"/>
        <scheme val="none"/>
      </font>
      <fill>
        <patternFill patternType="solid">
          <fgColor indexed="64"/>
          <bgColor rgb="FF369992"/>
        </patternFill>
      </fill>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auto="1"/>
        <name val="Aptos Narrow"/>
        <family val="2"/>
        <scheme val="none"/>
      </font>
      <numFmt numFmtId="19" formatCode="m/d/yyyy"/>
      <fill>
        <patternFill patternType="solid">
          <fgColor indexed="64"/>
          <bgColor rgb="FFC2AB6D"/>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ptos Narrow"/>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ptos Narrow"/>
        <family val="2"/>
        <scheme val="none"/>
      </font>
      <numFmt numFmtId="168" formatCode="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medium">
          <color indexed="64"/>
        </left>
        <right style="medium">
          <color indexed="64"/>
        </right>
        <top style="medium">
          <color indexed="64"/>
        </top>
        <bottom style="medium">
          <color indexed="64"/>
        </bottom>
      </border>
    </dxf>
    <dxf>
      <font>
        <strike val="0"/>
        <outline val="0"/>
        <shadow val="0"/>
        <vertAlign val="baseline"/>
        <sz val="12"/>
        <name val="Aptos Narrow"/>
        <family val="2"/>
        <scheme val="none"/>
      </font>
    </dxf>
    <dxf>
      <border>
        <bottom style="medium">
          <color indexed="64"/>
        </bottom>
      </border>
    </dxf>
    <dxf>
      <font>
        <strike val="0"/>
        <outline val="0"/>
        <shadow val="0"/>
        <vertAlign val="baseline"/>
        <sz val="12"/>
        <name val="Aptos Narrow"/>
        <family val="2"/>
        <scheme val="none"/>
      </font>
      <fill>
        <patternFill patternType="solid">
          <fgColor indexed="64"/>
          <bgColor rgb="FF369992"/>
        </patternFill>
      </fill>
    </dxf>
  </dxfs>
  <tableStyles count="0" defaultTableStyle="TableStyleMedium2" defaultPivotStyle="PivotStyleLight16"/>
  <colors>
    <mruColors>
      <color rgb="FFCC6C20"/>
      <color rgb="FF369992"/>
      <color rgb="FFEBD4A3"/>
      <color rgb="FF8CB2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customXml" Target="../customXml/item2.xml"/><Relationship Id="rId10" Type="http://schemas.openxmlformats.org/officeDocument/2006/relationships/externalLink" Target="externalLinks/externalLink4.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NANCE/ACCRUAL/2000DC/10_00dc/DCLag.xls" TargetMode="External"/><Relationship Id="rId1" Type="http://schemas.openxmlformats.org/officeDocument/2006/relationships/externalLinkPath" Target="/FINANCE/ACCRUAL/2000DC/10_00dc/DCLa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downloads\USERS\FINANCE\SHARED\IBNR\HCA\0218\HCA%20IBNR%200118%20Final.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ca2\HCA2\USERS\FINANCE\SHARED\JE'S\FY2015\1114\U15I%20NOV%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downloads\USERS\FINANCE\SHARED\15Financials\2014-11\2014-11%20HCMC.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ReimbUnit\Hospitals\Assessment\Payments\FY2013\Q4%20-%20No%20Q4%20payments%20due%20to%202013%20Session%20SB166\2013Q4%20Hospital%20Assessment%20Calculatio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embwfs1\Dept\Finance\State%20Reporting\State%20Quarterly%20Rptg\CYE%202009\Q4-09\ALTCS\Bridgeway%20ALTCS_Q4%20CY09_working%20copy.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FINANCE/MedEcon/Reports/Dashboard/ExecRpts/HCA%20TRENDING%20201303.xlsx" TargetMode="External"/><Relationship Id="rId1" Type="http://schemas.openxmlformats.org/officeDocument/2006/relationships/externalLinkPath" Target="/USERS/FINANCE/MedEcon/Reports/Dashboard/ExecRpts/HCA%20TRENDING%20201303.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Users/scott/Library/Containers/com.apple.mail/Data/Library/Mail%20Downloads/48619E45-3405-4151-AD26-5E0BBAD0D23A/2014Q1%20Hospital%20Assessment%20Calculation.xls" TargetMode="External"/><Relationship Id="rId1" Type="http://schemas.openxmlformats.org/officeDocument/2006/relationships/externalLinkPath" Target="/Users/scott/Library/Containers/com.apple.mail/Data/Library/Mail%20Downloads/48619E45-3405-4151-AD26-5E0BBAD0D23A/2014Q1%20Hospital%20Assessment%20Calculatio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UFCCARE\HIV\HIV02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ca2\HCA2\USERS\FINANCE\KWillie\Quarterly%20Crosswalk%20Reference.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GO_Reserving\Evercare\AZ%20Evercare%20Select\Reports%2010%20&amp;%2011\2006_CY\Q1\Rpts%2010_11%20(1Q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_x0000_ÿ"/>
      <sheetName val="General"/>
      <sheetName val="Hospital "/>
      <sheetName val="Medical "/>
      <sheetName val="DCLag"/>
      <sheetName val="2009 Oct Guidance SEC Format"/>
      <sheetName val="Q3 Forecast Scenarios Aud Com"/>
      <sheetName val="Plan Cost Centers- Final  "/>
      <sheetName val="Revenue"/>
      <sheetName val="Exhibit II"/>
      <sheetName val="INDEX"/>
      <sheetName val="****"/>
      <sheetName val="Appendix A-Region"/>
      <sheetName val="June 17"/>
      <sheetName val="Lookups"/>
      <sheetName val="#6- Allow Dir Med Exp"/>
      <sheetName val="#19A-R2, 3 Mos w 0 (Acute)"/>
      <sheetName val="Dropdown_Ctrls"/>
      <sheetName val="Options"/>
      <sheetName val="RDO_Non-Expansion_PH COAs"/>
      <sheetName val="Control"/>
      <sheetName val="Key"/>
      <sheetName val="Schedule 1-E A"/>
      <sheetName val="Look_up"/>
      <sheetName val="&lt;Overview &amp; Legend&gt;"/>
      <sheetName val="_____x0000_ÿ"/>
      <sheetName val="____"/>
      <sheetName val="Sheet5"/>
    </sheetNames>
    <sheetDataSet>
      <sheetData sheetId="0" refreshError="1"/>
      <sheetData sheetId="1" refreshError="1">
        <row r="1">
          <cell r="AA1" t="str">
            <v>Graph Ranges for Monthly PMPM</v>
          </cell>
        </row>
        <row r="5">
          <cell r="AF5" t="e">
            <v>#REF!</v>
          </cell>
          <cell r="AG5" t="e">
            <v>#REF!</v>
          </cell>
          <cell r="AH5" t="e">
            <v>#REF!</v>
          </cell>
          <cell r="AI5" t="e">
            <v>#REF!</v>
          </cell>
          <cell r="AJ5" t="e">
            <v>#REF!</v>
          </cell>
          <cell r="AK5" t="e">
            <v>#REF!</v>
          </cell>
          <cell r="AL5" t="e">
            <v>#REF!</v>
          </cell>
          <cell r="AM5" t="e">
            <v>#REF!</v>
          </cell>
          <cell r="AN5" t="e">
            <v>#REF!</v>
          </cell>
          <cell r="AO5" t="e">
            <v>#REF!</v>
          </cell>
        </row>
        <row r="6">
          <cell r="AC6" t="e">
            <v>#REF!</v>
          </cell>
          <cell r="AE6" t="e">
            <v>#REF!</v>
          </cell>
          <cell r="AG6" t="e">
            <v>#REF!</v>
          </cell>
          <cell r="AI6" t="e">
            <v>#REF!</v>
          </cell>
          <cell r="AK6" t="e">
            <v>#REF!</v>
          </cell>
          <cell r="AM6" t="e">
            <v>#REF!</v>
          </cell>
          <cell r="AO6" t="e">
            <v>#REF!</v>
          </cell>
        </row>
        <row r="10">
          <cell r="AC10" t="e">
            <v>#REF!</v>
          </cell>
          <cell r="AD10" t="e">
            <v>#REF!</v>
          </cell>
          <cell r="AE10" t="e">
            <v>#REF!</v>
          </cell>
          <cell r="AF10" t="e">
            <v>#REF!</v>
          </cell>
          <cell r="AG10" t="e">
            <v>#REF!</v>
          </cell>
          <cell r="AH10" t="e">
            <v>#REF!</v>
          </cell>
          <cell r="AI10" t="e">
            <v>#REF!</v>
          </cell>
          <cell r="AJ10" t="e">
            <v>#REF!</v>
          </cell>
          <cell r="AK10" t="e">
            <v>#REF!</v>
          </cell>
          <cell r="AL10" t="e">
            <v>#REF!</v>
          </cell>
          <cell r="AM10" t="e">
            <v>#REF!</v>
          </cell>
          <cell r="AN10" t="e">
            <v>#REF!</v>
          </cell>
          <cell r="AO10" t="e">
            <v>#REF!</v>
          </cell>
        </row>
        <row r="15">
          <cell r="AC15" t="e">
            <v>#REF!</v>
          </cell>
          <cell r="AD15" t="e">
            <v>#REF!</v>
          </cell>
          <cell r="AE15" t="e">
            <v>#REF!</v>
          </cell>
          <cell r="AF15" t="e">
            <v>#REF!</v>
          </cell>
          <cell r="AG15" t="e">
            <v>#REF!</v>
          </cell>
          <cell r="AH15" t="e">
            <v>#REF!</v>
          </cell>
          <cell r="AI15" t="e">
            <v>#REF!</v>
          </cell>
          <cell r="AJ15" t="e">
            <v>#REF!</v>
          </cell>
          <cell r="AK15" t="e">
            <v>#REF!</v>
          </cell>
          <cell r="AL15" t="e">
            <v>#REF!</v>
          </cell>
          <cell r="AM15" t="e">
            <v>#REF!</v>
          </cell>
          <cell r="AN15" t="e">
            <v>#REF!</v>
          </cell>
          <cell r="AO15" t="e">
            <v>#REF!</v>
          </cell>
        </row>
        <row r="20">
          <cell r="AC20" t="e">
            <v>#REF!</v>
          </cell>
          <cell r="AD20" t="e">
            <v>#REF!</v>
          </cell>
          <cell r="AE20" t="e">
            <v>#REF!</v>
          </cell>
          <cell r="AF20" t="e">
            <v>#REF!</v>
          </cell>
          <cell r="AG20" t="e">
            <v>#REF!</v>
          </cell>
          <cell r="AH20" t="e">
            <v>#REF!</v>
          </cell>
          <cell r="AI20" t="e">
            <v>#REF!</v>
          </cell>
          <cell r="AJ20" t="e">
            <v>#REF!</v>
          </cell>
          <cell r="AK20" t="e">
            <v>#REF!</v>
          </cell>
          <cell r="AL20" t="e">
            <v>#REF!</v>
          </cell>
          <cell r="AM20" t="e">
            <v>#REF!</v>
          </cell>
          <cell r="AN20" t="e">
            <v>#REF!</v>
          </cell>
          <cell r="AO20" t="e">
            <v>#REF!</v>
          </cell>
        </row>
        <row r="25">
          <cell r="AC25" t="e">
            <v>#REF!</v>
          </cell>
          <cell r="AD25" t="e">
            <v>#REF!</v>
          </cell>
          <cell r="AE25" t="e">
            <v>#REF!</v>
          </cell>
          <cell r="AF25" t="e">
            <v>#REF!</v>
          </cell>
          <cell r="AG25" t="e">
            <v>#REF!</v>
          </cell>
          <cell r="AH25" t="e">
            <v>#REF!</v>
          </cell>
          <cell r="AI25" t="e">
            <v>#REF!</v>
          </cell>
          <cell r="AJ25" t="e">
            <v>#REF!</v>
          </cell>
          <cell r="AK25" t="e">
            <v>#REF!</v>
          </cell>
          <cell r="AL25" t="e">
            <v>#REF!</v>
          </cell>
          <cell r="AM25" t="e">
            <v>#REF!</v>
          </cell>
          <cell r="AN25" t="e">
            <v>#REF!</v>
          </cell>
          <cell r="AO25" t="e">
            <v>#REF!</v>
          </cell>
        </row>
        <row r="30">
          <cell r="AC30" t="e">
            <v>#REF!</v>
          </cell>
          <cell r="AD30" t="e">
            <v>#REF!</v>
          </cell>
          <cell r="AE30" t="e">
            <v>#REF!</v>
          </cell>
          <cell r="AF30" t="e">
            <v>#REF!</v>
          </cell>
          <cell r="AG30" t="e">
            <v>#REF!</v>
          </cell>
          <cell r="AH30" t="e">
            <v>#REF!</v>
          </cell>
          <cell r="AI30" t="e">
            <v>#REF!</v>
          </cell>
          <cell r="AJ30" t="e">
            <v>#REF!</v>
          </cell>
          <cell r="AK30" t="e">
            <v>#REF!</v>
          </cell>
          <cell r="AL30" t="e">
            <v>#REF!</v>
          </cell>
          <cell r="AM30" t="e">
            <v>#REF!</v>
          </cell>
          <cell r="AN30" t="e">
            <v>#REF!</v>
          </cell>
          <cell r="AO30" t="e">
            <v>#REF!</v>
          </cell>
        </row>
        <row r="35">
          <cell r="AC35" t="e">
            <v>#REF!</v>
          </cell>
          <cell r="AD35" t="e">
            <v>#REF!</v>
          </cell>
          <cell r="AE35" t="e">
            <v>#REF!</v>
          </cell>
          <cell r="AF35" t="e">
            <v>#REF!</v>
          </cell>
          <cell r="AG35" t="e">
            <v>#REF!</v>
          </cell>
          <cell r="AH35" t="e">
            <v>#REF!</v>
          </cell>
          <cell r="AI35" t="e">
            <v>#REF!</v>
          </cell>
          <cell r="AJ35" t="e">
            <v>#REF!</v>
          </cell>
          <cell r="AK35" t="e">
            <v>#REF!</v>
          </cell>
          <cell r="AL35" t="e">
            <v>#REF!</v>
          </cell>
          <cell r="AM35" t="e">
            <v>#REF!</v>
          </cell>
          <cell r="AN35" t="e">
            <v>#REF!</v>
          </cell>
          <cell r="AO35" t="e">
            <v>#REF!</v>
          </cell>
        </row>
        <row r="40">
          <cell r="AC40" t="e">
            <v>#REF!</v>
          </cell>
          <cell r="AD40" t="e">
            <v>#REF!</v>
          </cell>
          <cell r="AE40" t="e">
            <v>#REF!</v>
          </cell>
          <cell r="AF40" t="e">
            <v>#REF!</v>
          </cell>
          <cell r="AG40" t="e">
            <v>#REF!</v>
          </cell>
          <cell r="AH40" t="e">
            <v>#REF!</v>
          </cell>
          <cell r="AI40" t="e">
            <v>#REF!</v>
          </cell>
          <cell r="AJ40" t="e">
            <v>#REF!</v>
          </cell>
          <cell r="AK40" t="e">
            <v>#REF!</v>
          </cell>
          <cell r="AL40" t="e">
            <v>#REF!</v>
          </cell>
          <cell r="AM40" t="e">
            <v>#REF!</v>
          </cell>
          <cell r="AN40" t="e">
            <v>#REF!</v>
          </cell>
          <cell r="AO40" t="e">
            <v>#REF!</v>
          </cell>
        </row>
        <row r="45">
          <cell r="AC45" t="e">
            <v>#REF!</v>
          </cell>
          <cell r="AD45" t="e">
            <v>#REF!</v>
          </cell>
          <cell r="AE45" t="e">
            <v>#REF!</v>
          </cell>
          <cell r="AF45" t="e">
            <v>#REF!</v>
          </cell>
          <cell r="AG45" t="e">
            <v>#REF!</v>
          </cell>
          <cell r="AH45" t="e">
            <v>#REF!</v>
          </cell>
          <cell r="AI45" t="e">
            <v>#REF!</v>
          </cell>
          <cell r="AJ45" t="e">
            <v>#REF!</v>
          </cell>
          <cell r="AK45" t="e">
            <v>#REF!</v>
          </cell>
          <cell r="AL45" t="e">
            <v>#REF!</v>
          </cell>
          <cell r="AM45" t="e">
            <v>#REF!</v>
          </cell>
          <cell r="AN45" t="e">
            <v>#REF!</v>
          </cell>
          <cell r="AO45" t="e">
            <v>#REF!</v>
          </cell>
        </row>
        <row r="49">
          <cell r="AF49" t="e">
            <v>#REF!</v>
          </cell>
          <cell r="AG49" t="e">
            <v>#REF!</v>
          </cell>
          <cell r="AH49" t="e">
            <v>#REF!</v>
          </cell>
          <cell r="AI49" t="e">
            <v>#REF!</v>
          </cell>
          <cell r="AJ49" t="e">
            <v>#REF!</v>
          </cell>
          <cell r="AK49" t="e">
            <v>#REF!</v>
          </cell>
          <cell r="AL49" t="e">
            <v>#REF!</v>
          </cell>
          <cell r="AM49" t="e">
            <v>#REF!</v>
          </cell>
          <cell r="AN49" t="e">
            <v>#REF!</v>
          </cell>
          <cell r="AO49" t="e">
            <v>#REF!</v>
          </cell>
        </row>
        <row r="51">
          <cell r="AF51">
            <v>226</v>
          </cell>
          <cell r="AG51">
            <v>208</v>
          </cell>
          <cell r="AH51">
            <v>206</v>
          </cell>
          <cell r="AI51">
            <v>236</v>
          </cell>
          <cell r="AJ51">
            <v>236</v>
          </cell>
          <cell r="AK51">
            <v>255</v>
          </cell>
          <cell r="AL51">
            <v>270</v>
          </cell>
          <cell r="AM51">
            <v>260</v>
          </cell>
          <cell r="AN51">
            <v>240</v>
          </cell>
          <cell r="AO51">
            <v>241</v>
          </cell>
        </row>
        <row r="57">
          <cell r="AA57" t="str">
            <v>JAN94</v>
          </cell>
          <cell r="AC57">
            <v>10241</v>
          </cell>
          <cell r="AE57">
            <v>2789</v>
          </cell>
          <cell r="AF57">
            <v>2731</v>
          </cell>
          <cell r="AG57">
            <v>1205</v>
          </cell>
          <cell r="AH57">
            <v>5982</v>
          </cell>
          <cell r="AI57">
            <v>10147</v>
          </cell>
        </row>
        <row r="58">
          <cell r="AA58" t="str">
            <v>FEB94</v>
          </cell>
          <cell r="AC58">
            <v>9328</v>
          </cell>
          <cell r="AE58">
            <v>1973</v>
          </cell>
          <cell r="AF58">
            <v>2040</v>
          </cell>
          <cell r="AG58">
            <v>880</v>
          </cell>
          <cell r="AH58">
            <v>3808</v>
          </cell>
          <cell r="AI58">
            <v>9716</v>
          </cell>
        </row>
        <row r="59">
          <cell r="AA59" t="str">
            <v>MAR94</v>
          </cell>
          <cell r="AC59">
            <v>9893</v>
          </cell>
          <cell r="AE59">
            <v>2368</v>
          </cell>
          <cell r="AF59">
            <v>2443</v>
          </cell>
          <cell r="AG59">
            <v>879</v>
          </cell>
          <cell r="AH59">
            <v>6234</v>
          </cell>
          <cell r="AI59">
            <v>10920</v>
          </cell>
        </row>
        <row r="60">
          <cell r="AA60" t="str">
            <v>APR94</v>
          </cell>
          <cell r="AC60">
            <v>8820</v>
          </cell>
          <cell r="AE60">
            <v>1666</v>
          </cell>
          <cell r="AF60">
            <v>2093</v>
          </cell>
          <cell r="AG60">
            <v>884</v>
          </cell>
          <cell r="AH60">
            <v>5321</v>
          </cell>
          <cell r="AI60">
            <v>9095</v>
          </cell>
        </row>
        <row r="61">
          <cell r="AA61" t="str">
            <v>MAY94</v>
          </cell>
          <cell r="AC61">
            <v>9511</v>
          </cell>
          <cell r="AE61">
            <v>2634</v>
          </cell>
          <cell r="AF61">
            <v>2544</v>
          </cell>
          <cell r="AG61">
            <v>1031</v>
          </cell>
          <cell r="AH61">
            <v>4468</v>
          </cell>
          <cell r="AI61">
            <v>9335</v>
          </cell>
        </row>
        <row r="62">
          <cell r="AA62" t="str">
            <v>JUN 94</v>
          </cell>
          <cell r="AC62">
            <v>7869</v>
          </cell>
          <cell r="AE62">
            <v>1816</v>
          </cell>
          <cell r="AF62">
            <v>1926</v>
          </cell>
          <cell r="AG62">
            <v>822</v>
          </cell>
          <cell r="AH62">
            <v>3867</v>
          </cell>
          <cell r="AI62">
            <v>6315</v>
          </cell>
        </row>
        <row r="63">
          <cell r="AA63" t="str">
            <v>JUL 94</v>
          </cell>
          <cell r="AC63">
            <v>7126</v>
          </cell>
          <cell r="AE63">
            <v>2482</v>
          </cell>
          <cell r="AF63">
            <v>1711</v>
          </cell>
          <cell r="AG63">
            <v>593</v>
          </cell>
          <cell r="AH63">
            <v>4096</v>
          </cell>
          <cell r="AI63">
            <v>9250</v>
          </cell>
        </row>
        <row r="64">
          <cell r="AA64" t="str">
            <v>AUG 94</v>
          </cell>
          <cell r="AC64">
            <v>10416</v>
          </cell>
          <cell r="AE64">
            <v>2093</v>
          </cell>
          <cell r="AF64">
            <v>1949</v>
          </cell>
          <cell r="AG64">
            <v>1068</v>
          </cell>
          <cell r="AH64">
            <v>3154</v>
          </cell>
          <cell r="AI64">
            <v>16101</v>
          </cell>
        </row>
        <row r="65">
          <cell r="AA65" t="str">
            <v>SEP94</v>
          </cell>
          <cell r="AC65">
            <v>4620</v>
          </cell>
          <cell r="AE65">
            <v>1280</v>
          </cell>
          <cell r="AF65">
            <v>1188</v>
          </cell>
          <cell r="AG65">
            <v>464</v>
          </cell>
          <cell r="AH65">
            <v>201</v>
          </cell>
          <cell r="AI65">
            <v>7083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SP"/>
      <sheetName val="PPC"/>
      <sheetName val="ProspClaimsLag"/>
      <sheetName val="PPCClaimsLag"/>
      <sheetName val="TOTAL"/>
      <sheetName val="TotalClaimsLag"/>
      <sheetName val="MSI"/>
      <sheetName val="Summary"/>
    </sheetNames>
    <sheetDataSet>
      <sheetData sheetId="0"/>
      <sheetData sheetId="1"/>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 FOR INVOICES RECEIVED"/>
      <sheetName val="EXP FOR INVOICES RECEIVED OLD"/>
      <sheetName val="UPLOAD"/>
      <sheetName val="INVOICES RECEIVED"/>
      <sheetName val="Invoices"/>
      <sheetName val="INV RCVD PRIOR MNTH PAID CURR"/>
      <sheetName val="Summary"/>
      <sheetName val="MONTH END ACCRUAL JE"/>
      <sheetName val="MONTH END ACCRUAL"/>
      <sheetName val="ACCRUAL UPLOAD"/>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Panel"/>
      <sheetName val="CopyTo"/>
      <sheetName val="CheckFigs"/>
      <sheetName val="AcctMap"/>
      <sheetName val="DeptMap"/>
      <sheetName val="Budget"/>
      <sheetName val="TB"/>
      <sheetName val="GL293"/>
      <sheetName val="&lt;-- Admin | Core --&gt;"/>
      <sheetName val="BS"/>
      <sheetName val="MCBvA"/>
      <sheetName val="CurVPY"/>
      <sheetName val="MCTrend"/>
      <sheetName val="MCDept"/>
      <sheetName val="15BudTrend"/>
      <sheetName val="&lt;-- Core | Depts --&gt;"/>
      <sheetName val="BvAAdmin"/>
      <sheetName val="TrendAdmin"/>
      <sheetName val="BvAAudit"/>
      <sheetName val="TrendAudit"/>
      <sheetName val="BvAClaims"/>
      <sheetName val="TrendClaims"/>
      <sheetName val="BvAComp"/>
      <sheetName val="TrendComp"/>
      <sheetName val="BvABenefits"/>
      <sheetName val="TrendBenefits"/>
      <sheetName val="BvAFinAc"/>
      <sheetName val="TrendFinAc"/>
      <sheetName val="BvAFinEco"/>
      <sheetName val="TrendFinEco"/>
      <sheetName val="BvAFinPlan"/>
      <sheetName val="TrendFinPlan"/>
      <sheetName val="BvAFinRec"/>
      <sheetName val="TrendFinRec"/>
      <sheetName val="BvAFinPR"/>
      <sheetName val="TrendFinPR"/>
      <sheetName val="BvAHR"/>
      <sheetName val="TrendHR"/>
      <sheetName val="BvAIS"/>
      <sheetName val="TrendIS"/>
      <sheetName val="BvAMark"/>
      <sheetName val="TrendMark"/>
      <sheetName val="BvAMSMgt"/>
      <sheetName val="TrendMSMgt"/>
      <sheetName val="BvAMSCM"/>
      <sheetName val="TrendMSCM"/>
      <sheetName val="BvAMSMat"/>
      <sheetName val="TrendMSMat"/>
      <sheetName val="BvAMSUtil"/>
      <sheetName val="TrendMSUtil"/>
      <sheetName val="BvAMSPA"/>
      <sheetName val="TrendMSPA"/>
      <sheetName val="BvAMSQual"/>
      <sheetName val="TrendMSQual"/>
      <sheetName val="BvAMSRX"/>
      <sheetName val="TrendMSRX"/>
      <sheetName val="BvAMSDis"/>
      <sheetName val="TrendMSDis"/>
      <sheetName val="BvAMSCE"/>
      <sheetName val="TrendMSCE"/>
      <sheetName val="BvAMemSvs"/>
      <sheetName val="TrendMemSvs"/>
      <sheetName val="BvANet"/>
      <sheetName val="TrendNet"/>
      <sheetName val="BvANonOp"/>
      <sheetName val="TrendNonOp"/>
      <sheetName val="BvAProjM"/>
      <sheetName val="TrendProjM"/>
      <sheetName val="BvARisk"/>
      <sheetName val="TrendRisk"/>
      <sheetName val="BvAWR"/>
      <sheetName val="TrendWR"/>
      <sheetName val="Formula 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aseMedicaid"/>
      <sheetName val="Discharges"/>
      <sheetName val="Calculation"/>
      <sheetName val="PDF Sheet"/>
    </sheetNames>
    <sheetDataSet>
      <sheetData sheetId="0" refreshError="1"/>
      <sheetData sheetId="1">
        <row r="4">
          <cell r="M4" t="str">
            <v>Provider_ID</v>
          </cell>
          <cell r="N4" t="str">
            <v>Hospital_Name</v>
          </cell>
          <cell r="O4" t="str">
            <v>County_Code</v>
          </cell>
          <cell r="P4" t="str">
            <v>Urban_Rural</v>
          </cell>
        </row>
        <row r="5">
          <cell r="M5" t="str">
            <v>200743054001</v>
          </cell>
          <cell r="N5" t="str">
            <v>BLUE MOUNTAIN HOSPITAL</v>
          </cell>
          <cell r="O5" t="str">
            <v>19</v>
          </cell>
          <cell r="P5" t="str">
            <v>R</v>
          </cell>
        </row>
        <row r="6">
          <cell r="M6" t="str">
            <v>203800889001</v>
          </cell>
          <cell r="N6" t="str">
            <v>UTAH VALLEY SPECIALTY HOSP</v>
          </cell>
          <cell r="O6" t="str">
            <v>25</v>
          </cell>
          <cell r="P6" t="str">
            <v>U</v>
          </cell>
        </row>
        <row r="7">
          <cell r="M7" t="str">
            <v>362193608001</v>
          </cell>
          <cell r="N7" t="str">
            <v>SHRINERS HOSP FOR CHILDREN</v>
          </cell>
          <cell r="O7" t="str">
            <v>18</v>
          </cell>
          <cell r="P7" t="str">
            <v>U</v>
          </cell>
        </row>
        <row r="8">
          <cell r="M8" t="str">
            <v>364288180033</v>
          </cell>
          <cell r="N8" t="str">
            <v>CACHE VALLEY SPEC HOSP</v>
          </cell>
          <cell r="O8" t="str">
            <v>03</v>
          </cell>
          <cell r="P8" t="str">
            <v>U</v>
          </cell>
        </row>
        <row r="9">
          <cell r="M9" t="str">
            <v>621650573021</v>
          </cell>
          <cell r="N9" t="str">
            <v>ST MARKS HOSPITAL</v>
          </cell>
          <cell r="O9" t="str">
            <v>18</v>
          </cell>
          <cell r="P9" t="str">
            <v>U</v>
          </cell>
        </row>
        <row r="10">
          <cell r="A10" t="str">
            <v>Medicare_ID</v>
          </cell>
          <cell r="B10" t="str">
            <v>ProviderCountyCd</v>
          </cell>
          <cell r="C10" t="str">
            <v>UrbanRural</v>
          </cell>
          <cell r="D10" t="str">
            <v>Cases</v>
          </cell>
          <cell r="E10" t="str">
            <v>Total Days</v>
          </cell>
          <cell r="F10" t="str">
            <v>Total Allowed</v>
          </cell>
          <cell r="M10" t="str">
            <v>621762357001</v>
          </cell>
          <cell r="N10" t="str">
            <v>CASTLEVIEW HOSPITAL LLC</v>
          </cell>
          <cell r="O10" t="str">
            <v>04</v>
          </cell>
          <cell r="P10" t="str">
            <v>R</v>
          </cell>
        </row>
        <row r="11">
          <cell r="A11" t="str">
            <v>460001</v>
          </cell>
          <cell r="B11" t="str">
            <v>25</v>
          </cell>
          <cell r="C11" t="str">
            <v>Urban</v>
          </cell>
          <cell r="D11">
            <v>4221</v>
          </cell>
          <cell r="E11">
            <v>18569</v>
          </cell>
          <cell r="F11">
            <v>32143662.900000077</v>
          </cell>
          <cell r="M11" t="str">
            <v>621762532020</v>
          </cell>
          <cell r="N11" t="str">
            <v>ASHLEY REGIONAL MED CNTR</v>
          </cell>
          <cell r="O11" t="str">
            <v>24</v>
          </cell>
          <cell r="P11" t="str">
            <v>R</v>
          </cell>
        </row>
        <row r="12">
          <cell r="A12" t="str">
            <v>460003</v>
          </cell>
          <cell r="B12" t="str">
            <v>18</v>
          </cell>
          <cell r="C12" t="str">
            <v>Urban</v>
          </cell>
          <cell r="D12">
            <v>397</v>
          </cell>
          <cell r="E12">
            <v>1548</v>
          </cell>
          <cell r="F12">
            <v>3020634.3399999994</v>
          </cell>
          <cell r="M12" t="str">
            <v>621795214002</v>
          </cell>
          <cell r="N12" t="str">
            <v>SALT LAKE REG MED CNTR</v>
          </cell>
          <cell r="O12" t="str">
            <v>18</v>
          </cell>
          <cell r="P12" t="str">
            <v>U</v>
          </cell>
        </row>
        <row r="13">
          <cell r="A13" t="str">
            <v>460004</v>
          </cell>
          <cell r="B13" t="str">
            <v>29</v>
          </cell>
          <cell r="C13" t="str">
            <v>Urban</v>
          </cell>
          <cell r="D13">
            <v>3631</v>
          </cell>
          <cell r="E13">
            <v>13741</v>
          </cell>
          <cell r="F13">
            <v>22981326.989999998</v>
          </cell>
          <cell r="M13" t="str">
            <v>621795214003</v>
          </cell>
          <cell r="N13" t="str">
            <v>SALT LAKE REG MED PSYCH</v>
          </cell>
          <cell r="O13" t="str">
            <v>18</v>
          </cell>
          <cell r="P13" t="str">
            <v>U</v>
          </cell>
        </row>
        <row r="14">
          <cell r="A14" t="str">
            <v>460005</v>
          </cell>
          <cell r="B14" t="str">
            <v>18</v>
          </cell>
          <cell r="C14" t="str">
            <v>Urban</v>
          </cell>
          <cell r="D14">
            <v>470</v>
          </cell>
          <cell r="E14">
            <v>2133</v>
          </cell>
          <cell r="F14">
            <v>4236960.810000007</v>
          </cell>
          <cell r="M14" t="str">
            <v>621795214033</v>
          </cell>
          <cell r="N14" t="str">
            <v>SALT LAKE REG MED REHAB</v>
          </cell>
          <cell r="O14" t="str">
            <v>18</v>
          </cell>
          <cell r="P14" t="str">
            <v>U</v>
          </cell>
        </row>
        <row r="15">
          <cell r="A15" t="str">
            <v>460006</v>
          </cell>
          <cell r="B15" t="str">
            <v>18</v>
          </cell>
          <cell r="C15" t="str">
            <v>Urban</v>
          </cell>
          <cell r="D15">
            <v>2719</v>
          </cell>
          <cell r="E15">
            <v>8184</v>
          </cell>
          <cell r="F15">
            <v>13536321.360000039</v>
          </cell>
          <cell r="M15" t="str">
            <v>621795215000</v>
          </cell>
          <cell r="N15" t="str">
            <v>JORDAN VALLEY HOSPITAL INC</v>
          </cell>
          <cell r="O15" t="str">
            <v>18</v>
          </cell>
          <cell r="P15" t="str">
            <v>U</v>
          </cell>
        </row>
        <row r="16">
          <cell r="A16" t="str">
            <v>460007</v>
          </cell>
          <cell r="B16" t="str">
            <v>11</v>
          </cell>
          <cell r="C16" t="str">
            <v>Rural</v>
          </cell>
          <cell r="D16">
            <v>946</v>
          </cell>
          <cell r="E16">
            <v>1936</v>
          </cell>
          <cell r="F16">
            <v>4450073.8500000006</v>
          </cell>
          <cell r="M16" t="str">
            <v>621795216007</v>
          </cell>
          <cell r="N16" t="str">
            <v>PIONEER VALLEY HOSPITAL</v>
          </cell>
          <cell r="O16" t="str">
            <v>18</v>
          </cell>
          <cell r="P16" t="str">
            <v>U</v>
          </cell>
        </row>
        <row r="17">
          <cell r="A17" t="str">
            <v>460009</v>
          </cell>
          <cell r="B17" t="str">
            <v>18</v>
          </cell>
          <cell r="C17" t="str">
            <v>Urban</v>
          </cell>
          <cell r="D17">
            <v>3939</v>
          </cell>
          <cell r="E17">
            <v>19869</v>
          </cell>
          <cell r="F17">
            <v>41741910.239999346</v>
          </cell>
          <cell r="M17" t="str">
            <v>621831495013</v>
          </cell>
          <cell r="N17" t="str">
            <v>TIMPANOGOS REGIONAL HOSP</v>
          </cell>
          <cell r="O17" t="str">
            <v>25</v>
          </cell>
          <cell r="P17" t="str">
            <v>U</v>
          </cell>
        </row>
        <row r="18">
          <cell r="A18" t="str">
            <v>460010</v>
          </cell>
          <cell r="B18" t="str">
            <v>18</v>
          </cell>
          <cell r="C18" t="str">
            <v>Urban</v>
          </cell>
          <cell r="D18">
            <v>4194</v>
          </cell>
          <cell r="E18">
            <v>18390</v>
          </cell>
          <cell r="F18">
            <v>39583036.370000094</v>
          </cell>
          <cell r="M18" t="str">
            <v>631105917038</v>
          </cell>
          <cell r="N18" t="str">
            <v>HEALTHSOUTH REHAB HOSP</v>
          </cell>
          <cell r="O18" t="str">
            <v>18</v>
          </cell>
          <cell r="P18" t="str">
            <v>U</v>
          </cell>
        </row>
        <row r="19">
          <cell r="A19" t="str">
            <v>460011</v>
          </cell>
          <cell r="B19" t="str">
            <v>04</v>
          </cell>
          <cell r="C19" t="str">
            <v>Rural</v>
          </cell>
          <cell r="D19">
            <v>582</v>
          </cell>
          <cell r="E19">
            <v>1528</v>
          </cell>
          <cell r="F19">
            <v>3973028.350000002</v>
          </cell>
          <cell r="M19" t="str">
            <v>680562507001</v>
          </cell>
          <cell r="N19" t="str">
            <v>DAVIS HOSPITAL &amp; MED CNTR</v>
          </cell>
          <cell r="O19" t="str">
            <v>06</v>
          </cell>
          <cell r="P19" t="str">
            <v>U</v>
          </cell>
        </row>
        <row r="20">
          <cell r="A20" t="str">
            <v>460013</v>
          </cell>
          <cell r="B20" t="str">
            <v>25</v>
          </cell>
          <cell r="C20" t="str">
            <v>Urban</v>
          </cell>
          <cell r="D20">
            <v>539</v>
          </cell>
          <cell r="E20">
            <v>1486</v>
          </cell>
          <cell r="F20">
            <v>2185173.6700000041</v>
          </cell>
          <cell r="M20" t="str">
            <v>680562507004</v>
          </cell>
          <cell r="N20" t="str">
            <v>DAVIS HOSP MED CNTR PSYCH</v>
          </cell>
          <cell r="O20" t="str">
            <v>06</v>
          </cell>
          <cell r="P20" t="str">
            <v>U</v>
          </cell>
        </row>
        <row r="21">
          <cell r="A21" t="str">
            <v>460014</v>
          </cell>
          <cell r="B21" t="str">
            <v>23</v>
          </cell>
          <cell r="C21" t="str">
            <v>Rural</v>
          </cell>
          <cell r="D21">
            <v>485</v>
          </cell>
          <cell r="E21">
            <v>1123</v>
          </cell>
          <cell r="F21">
            <v>3741342.3799999966</v>
          </cell>
          <cell r="M21" t="str">
            <v>721254895009</v>
          </cell>
          <cell r="N21" t="str">
            <v>OGDEN REGIONAL MEDICAL CTR</v>
          </cell>
          <cell r="O21" t="str">
            <v>29</v>
          </cell>
          <cell r="P21" t="str">
            <v>U</v>
          </cell>
        </row>
        <row r="22">
          <cell r="A22" t="str">
            <v>460015</v>
          </cell>
          <cell r="B22" t="str">
            <v>03</v>
          </cell>
          <cell r="C22" t="str">
            <v>Urban</v>
          </cell>
          <cell r="D22">
            <v>2070</v>
          </cell>
          <cell r="E22">
            <v>4939</v>
          </cell>
          <cell r="F22">
            <v>7332467.9700000482</v>
          </cell>
          <cell r="M22" t="str">
            <v>820588653001</v>
          </cell>
          <cell r="N22" t="str">
            <v>JORDAN VALLEY HOSP LP</v>
          </cell>
          <cell r="O22" t="str">
            <v>18</v>
          </cell>
          <cell r="P22" t="str">
            <v>U</v>
          </cell>
        </row>
        <row r="23">
          <cell r="A23" t="str">
            <v>460017</v>
          </cell>
          <cell r="B23" t="str">
            <v>02</v>
          </cell>
          <cell r="C23" t="str">
            <v>Rural</v>
          </cell>
          <cell r="D23">
            <v>425</v>
          </cell>
          <cell r="E23">
            <v>948</v>
          </cell>
          <cell r="F23">
            <v>2212686.9</v>
          </cell>
          <cell r="M23" t="str">
            <v>820588653004</v>
          </cell>
          <cell r="N23" t="str">
            <v>JORDAN VALLEY MED PSYCH</v>
          </cell>
          <cell r="O23" t="str">
            <v>18</v>
          </cell>
          <cell r="P23" t="str">
            <v>U</v>
          </cell>
        </row>
        <row r="24">
          <cell r="A24" t="str">
            <v>460019</v>
          </cell>
          <cell r="B24" t="str">
            <v>07</v>
          </cell>
          <cell r="C24" t="str">
            <v>Rural</v>
          </cell>
          <cell r="D24">
            <v>574</v>
          </cell>
          <cell r="E24">
            <v>1434</v>
          </cell>
          <cell r="F24">
            <v>2522792.790000001</v>
          </cell>
          <cell r="M24" t="str">
            <v>870212456005</v>
          </cell>
          <cell r="N24" t="str">
            <v>GUNNISON VALLEY HOSPITAL</v>
          </cell>
          <cell r="O24" t="str">
            <v>20</v>
          </cell>
          <cell r="P24" t="str">
            <v>N</v>
          </cell>
        </row>
        <row r="25">
          <cell r="A25" t="str">
            <v>460021</v>
          </cell>
          <cell r="B25" t="str">
            <v>27</v>
          </cell>
          <cell r="C25" t="str">
            <v>Urban</v>
          </cell>
          <cell r="D25">
            <v>2466</v>
          </cell>
          <cell r="E25">
            <v>7530</v>
          </cell>
          <cell r="F25">
            <v>13852916.950000092</v>
          </cell>
          <cell r="M25" t="str">
            <v>870222074005</v>
          </cell>
          <cell r="N25" t="str">
            <v>MILFORD VALLEY MEM HOSP</v>
          </cell>
          <cell r="O25" t="str">
            <v>01</v>
          </cell>
          <cell r="P25" t="str">
            <v>N</v>
          </cell>
        </row>
        <row r="26">
          <cell r="A26" t="str">
            <v>460023</v>
          </cell>
          <cell r="B26" t="str">
            <v>25</v>
          </cell>
          <cell r="C26" t="str">
            <v>Urban</v>
          </cell>
          <cell r="D26">
            <v>1721</v>
          </cell>
          <cell r="E26">
            <v>4441</v>
          </cell>
          <cell r="F26">
            <v>5934320.769999993</v>
          </cell>
          <cell r="M26" t="str">
            <v>870269232020</v>
          </cell>
          <cell r="N26" t="str">
            <v>ALTA VIEW HOSPITAL</v>
          </cell>
          <cell r="O26" t="str">
            <v>18</v>
          </cell>
          <cell r="P26" t="str">
            <v>U</v>
          </cell>
        </row>
        <row r="27">
          <cell r="A27" t="str">
            <v>460026</v>
          </cell>
          <cell r="B27" t="str">
            <v>21</v>
          </cell>
          <cell r="C27" t="str">
            <v>Rural</v>
          </cell>
          <cell r="D27">
            <v>383</v>
          </cell>
          <cell r="E27">
            <v>795</v>
          </cell>
          <cell r="F27">
            <v>1769108.5700000005</v>
          </cell>
          <cell r="M27" t="str">
            <v>870269232033</v>
          </cell>
          <cell r="N27" t="str">
            <v>OREM COMMUNITY HOSPITAL</v>
          </cell>
          <cell r="O27" t="str">
            <v>25</v>
          </cell>
          <cell r="P27" t="str">
            <v>U</v>
          </cell>
        </row>
        <row r="28">
          <cell r="A28" t="str">
            <v>460030</v>
          </cell>
          <cell r="B28" t="str">
            <v>24</v>
          </cell>
          <cell r="C28" t="str">
            <v>Rural</v>
          </cell>
          <cell r="D28">
            <v>397</v>
          </cell>
          <cell r="E28">
            <v>942</v>
          </cell>
          <cell r="F28">
            <v>2163206.3999999994</v>
          </cell>
          <cell r="M28" t="str">
            <v>870269232162</v>
          </cell>
          <cell r="N28" t="str">
            <v>UTAH VALLEY REG MED CNTR</v>
          </cell>
          <cell r="O28" t="str">
            <v>25</v>
          </cell>
          <cell r="P28" t="str">
            <v>U</v>
          </cell>
        </row>
        <row r="29">
          <cell r="A29" t="str">
            <v>460033</v>
          </cell>
          <cell r="B29" t="str">
            <v>09</v>
          </cell>
          <cell r="C29" t="str">
            <v>Rural</v>
          </cell>
          <cell r="D29">
            <v>79</v>
          </cell>
          <cell r="E29">
            <v>182</v>
          </cell>
          <cell r="F29">
            <v>342693.93999999994</v>
          </cell>
          <cell r="M29" t="str">
            <v>870269232176</v>
          </cell>
          <cell r="N29" t="str">
            <v>LOGAN REGIONAL MED CENTER</v>
          </cell>
          <cell r="O29" t="str">
            <v>03</v>
          </cell>
          <cell r="P29" t="str">
            <v>U</v>
          </cell>
        </row>
        <row r="30">
          <cell r="A30" t="str">
            <v>460035</v>
          </cell>
          <cell r="B30" t="str">
            <v>01</v>
          </cell>
          <cell r="C30" t="str">
            <v>Rural</v>
          </cell>
          <cell r="D30">
            <v>131</v>
          </cell>
          <cell r="E30">
            <v>372</v>
          </cell>
          <cell r="F30">
            <v>541285.89999999991</v>
          </cell>
          <cell r="M30" t="str">
            <v>870269232180</v>
          </cell>
          <cell r="N30" t="str">
            <v>FILLMORE HOSPITAL</v>
          </cell>
          <cell r="O30" t="str">
            <v>14</v>
          </cell>
          <cell r="P30" t="str">
            <v>R</v>
          </cell>
        </row>
        <row r="31">
          <cell r="A31" t="str">
            <v>460039</v>
          </cell>
          <cell r="B31" t="str">
            <v>02</v>
          </cell>
          <cell r="C31" t="str">
            <v>Rural</v>
          </cell>
          <cell r="D31">
            <v>83</v>
          </cell>
          <cell r="E31">
            <v>165</v>
          </cell>
          <cell r="F31">
            <v>403621.96000000014</v>
          </cell>
          <cell r="M31" t="str">
            <v>870269232209</v>
          </cell>
          <cell r="N31" t="str">
            <v>LDS HOSPITAL</v>
          </cell>
          <cell r="O31" t="str">
            <v>18</v>
          </cell>
          <cell r="P31" t="str">
            <v>U</v>
          </cell>
        </row>
        <row r="32">
          <cell r="A32" t="str">
            <v>460041</v>
          </cell>
          <cell r="B32" t="str">
            <v>06</v>
          </cell>
          <cell r="C32" t="str">
            <v>Urban</v>
          </cell>
          <cell r="D32">
            <v>444</v>
          </cell>
          <cell r="E32">
            <v>1452</v>
          </cell>
          <cell r="F32">
            <v>2443021.2700000028</v>
          </cell>
          <cell r="M32" t="str">
            <v>870269232212</v>
          </cell>
          <cell r="N32" t="str">
            <v>AMERICAN FORK HOSPITAL</v>
          </cell>
          <cell r="O32" t="str">
            <v>25</v>
          </cell>
          <cell r="P32" t="str">
            <v>U</v>
          </cell>
        </row>
        <row r="33">
          <cell r="A33" t="str">
            <v>460042</v>
          </cell>
          <cell r="B33" t="str">
            <v>06</v>
          </cell>
          <cell r="C33" t="str">
            <v>Urban</v>
          </cell>
          <cell r="D33">
            <v>252</v>
          </cell>
          <cell r="E33">
            <v>1336</v>
          </cell>
          <cell r="F33">
            <v>1777190.82</v>
          </cell>
          <cell r="M33" t="str">
            <v>870269232257</v>
          </cell>
          <cell r="N33" t="str">
            <v>DELTA COMMUNITY MED CNTR</v>
          </cell>
          <cell r="O33" t="str">
            <v>14</v>
          </cell>
          <cell r="P33" t="str">
            <v>R</v>
          </cell>
        </row>
        <row r="34">
          <cell r="A34" t="str">
            <v>460043</v>
          </cell>
          <cell r="B34" t="str">
            <v>25</v>
          </cell>
          <cell r="C34" t="str">
            <v>Urban</v>
          </cell>
          <cell r="D34">
            <v>1107</v>
          </cell>
          <cell r="E34">
            <v>2441</v>
          </cell>
          <cell r="F34">
            <v>2504332.23</v>
          </cell>
          <cell r="M34" t="str">
            <v>870269232261</v>
          </cell>
          <cell r="N34" t="str">
            <v>DIXIE MEDICAL CENTER</v>
          </cell>
          <cell r="O34" t="str">
            <v>27</v>
          </cell>
          <cell r="P34" t="str">
            <v>U</v>
          </cell>
        </row>
        <row r="35">
          <cell r="A35" t="str">
            <v>460044</v>
          </cell>
          <cell r="B35" t="str">
            <v>18</v>
          </cell>
          <cell r="C35" t="str">
            <v>Urban</v>
          </cell>
          <cell r="D35">
            <v>936</v>
          </cell>
          <cell r="E35">
            <v>2490</v>
          </cell>
          <cell r="F35">
            <v>3008594.3799999868</v>
          </cell>
          <cell r="M35" t="str">
            <v>870269232274</v>
          </cell>
          <cell r="N35" t="str">
            <v>MCKAY DEE HOSPITAL</v>
          </cell>
          <cell r="O35" t="str">
            <v>29</v>
          </cell>
          <cell r="P35" t="str">
            <v>U</v>
          </cell>
        </row>
        <row r="36">
          <cell r="A36" t="str">
            <v>460047</v>
          </cell>
          <cell r="B36" t="str">
            <v>18</v>
          </cell>
          <cell r="C36" t="str">
            <v>Urban</v>
          </cell>
          <cell r="D36">
            <v>872</v>
          </cell>
          <cell r="E36">
            <v>4772</v>
          </cell>
          <cell r="F36">
            <v>9317556.8000000119</v>
          </cell>
          <cell r="M36" t="str">
            <v>870269232288</v>
          </cell>
          <cell r="N36" t="str">
            <v>SANPETE VALLEY HOSPITAL</v>
          </cell>
          <cell r="O36" t="str">
            <v>20</v>
          </cell>
          <cell r="P36" t="str">
            <v>R</v>
          </cell>
        </row>
        <row r="37">
          <cell r="A37" t="str">
            <v>460049</v>
          </cell>
          <cell r="B37" t="str">
            <v>18</v>
          </cell>
          <cell r="C37" t="str">
            <v>Urban</v>
          </cell>
          <cell r="D37">
            <v>33</v>
          </cell>
          <cell r="E37">
            <v>81</v>
          </cell>
          <cell r="F37">
            <v>400192.63</v>
          </cell>
          <cell r="M37" t="str">
            <v>870269232291</v>
          </cell>
          <cell r="N37" t="str">
            <v>BEAR RIVER VALLEY HOSPITAL</v>
          </cell>
          <cell r="O37" t="str">
            <v>02</v>
          </cell>
          <cell r="P37" t="str">
            <v>R</v>
          </cell>
        </row>
        <row r="38">
          <cell r="A38" t="str">
            <v>460051</v>
          </cell>
          <cell r="B38" t="str">
            <v>18</v>
          </cell>
          <cell r="C38" t="str">
            <v>Urban</v>
          </cell>
          <cell r="D38">
            <v>2599</v>
          </cell>
          <cell r="E38">
            <v>7097</v>
          </cell>
          <cell r="F38">
            <v>10683858.910000091</v>
          </cell>
          <cell r="M38" t="str">
            <v>870269232307</v>
          </cell>
          <cell r="N38" t="str">
            <v>VALLEY VIEW MEDICAL CTR</v>
          </cell>
          <cell r="O38" t="str">
            <v>11</v>
          </cell>
          <cell r="P38" t="str">
            <v>R</v>
          </cell>
        </row>
        <row r="39">
          <cell r="A39" t="str">
            <v>460052</v>
          </cell>
          <cell r="B39" t="str">
            <v>25</v>
          </cell>
          <cell r="C39" t="str">
            <v>Urban</v>
          </cell>
          <cell r="D39">
            <v>312</v>
          </cell>
          <cell r="E39">
            <v>1352</v>
          </cell>
          <cell r="F39">
            <v>2521000.7999999993</v>
          </cell>
          <cell r="M39" t="str">
            <v>870269232324</v>
          </cell>
          <cell r="N39" t="str">
            <v>SEVIER VALLEY MEDICAL CNTR</v>
          </cell>
          <cell r="O39" t="str">
            <v>21</v>
          </cell>
          <cell r="P39" t="str">
            <v>R</v>
          </cell>
        </row>
        <row r="40">
          <cell r="A40" t="str">
            <v>460054</v>
          </cell>
          <cell r="B40" t="str">
            <v>03</v>
          </cell>
          <cell r="C40" t="str">
            <v>Urban</v>
          </cell>
          <cell r="D40">
            <v>32</v>
          </cell>
          <cell r="E40">
            <v>107</v>
          </cell>
          <cell r="F40">
            <v>279242.55000000005</v>
          </cell>
          <cell r="M40" t="str">
            <v>870269232338</v>
          </cell>
          <cell r="N40" t="str">
            <v>INTERMOUNTAIN MEDICAL CENTER</v>
          </cell>
          <cell r="O40" t="str">
            <v>18</v>
          </cell>
          <cell r="P40" t="str">
            <v>U</v>
          </cell>
        </row>
        <row r="41">
          <cell r="A41" t="str">
            <v>460056</v>
          </cell>
          <cell r="B41" t="str">
            <v>19</v>
          </cell>
          <cell r="C41" t="str">
            <v>Rural</v>
          </cell>
          <cell r="D41">
            <v>168</v>
          </cell>
          <cell r="E41">
            <v>347</v>
          </cell>
          <cell r="F41">
            <v>639880.58000000007</v>
          </cell>
          <cell r="M41" t="str">
            <v>870269232341</v>
          </cell>
          <cell r="N41" t="str">
            <v>HEBER VALLEY MEDICAL CTR</v>
          </cell>
          <cell r="O41" t="str">
            <v>26</v>
          </cell>
          <cell r="P41" t="str">
            <v>R</v>
          </cell>
        </row>
        <row r="42">
          <cell r="A42" t="str">
            <v>460057</v>
          </cell>
          <cell r="B42" t="str">
            <v>22</v>
          </cell>
          <cell r="C42" t="str">
            <v>Rural</v>
          </cell>
          <cell r="D42">
            <v>82</v>
          </cell>
          <cell r="E42">
            <v>151</v>
          </cell>
          <cell r="F42">
            <v>412173.73</v>
          </cell>
          <cell r="M42" t="str">
            <v>870269232565</v>
          </cell>
          <cell r="N42" t="str">
            <v>LDS HOSPITAL-PSYCH</v>
          </cell>
          <cell r="O42" t="str">
            <v>18</v>
          </cell>
          <cell r="P42" t="str">
            <v>U</v>
          </cell>
        </row>
        <row r="43">
          <cell r="A43" t="str">
            <v>461300</v>
          </cell>
          <cell r="B43" t="str">
            <v>14</v>
          </cell>
          <cell r="C43" t="str">
            <v>Rural</v>
          </cell>
          <cell r="D43">
            <v>128</v>
          </cell>
          <cell r="E43">
            <v>243</v>
          </cell>
          <cell r="F43">
            <v>497569.47000000009</v>
          </cell>
          <cell r="M43" t="str">
            <v>870270956005</v>
          </cell>
          <cell r="N43" t="str">
            <v xml:space="preserve">MOAB REGIONAL HOSPITAL                            </v>
          </cell>
          <cell r="O43" t="str">
            <v>10</v>
          </cell>
          <cell r="P43" t="str">
            <v>R</v>
          </cell>
        </row>
        <row r="44">
          <cell r="A44" t="str">
            <v>461301</v>
          </cell>
          <cell r="B44" t="str">
            <v>14</v>
          </cell>
          <cell r="C44" t="str">
            <v>Rural</v>
          </cell>
          <cell r="D44">
            <v>95</v>
          </cell>
          <cell r="E44">
            <v>213</v>
          </cell>
          <cell r="F44">
            <v>470354.25999999989</v>
          </cell>
          <cell r="M44" t="str">
            <v>870271937004</v>
          </cell>
          <cell r="N44" t="str">
            <v>BEAVER VALLEY HOSPITAL</v>
          </cell>
          <cell r="O44" t="str">
            <v>01</v>
          </cell>
          <cell r="P44" t="str">
            <v>N</v>
          </cell>
        </row>
        <row r="45">
          <cell r="A45" t="str">
            <v>461302</v>
          </cell>
          <cell r="B45" t="str">
            <v>10</v>
          </cell>
          <cell r="C45" t="str">
            <v>Rural</v>
          </cell>
          <cell r="D45">
            <v>174</v>
          </cell>
          <cell r="E45">
            <v>467</v>
          </cell>
          <cell r="F45">
            <v>1015775.0899999999</v>
          </cell>
          <cell r="M45" t="str">
            <v>870276435005</v>
          </cell>
          <cell r="N45" t="str">
            <v>UINTAH BASIN MEDICAL CNTR</v>
          </cell>
          <cell r="O45" t="str">
            <v>07</v>
          </cell>
          <cell r="P45" t="str">
            <v>R</v>
          </cell>
        </row>
        <row r="46">
          <cell r="A46" t="str">
            <v>461303</v>
          </cell>
          <cell r="B46" t="str">
            <v>20</v>
          </cell>
          <cell r="C46" t="str">
            <v>Rural</v>
          </cell>
          <cell r="D46">
            <v>201</v>
          </cell>
          <cell r="E46">
            <v>497</v>
          </cell>
          <cell r="F46">
            <v>1206128.6300000001</v>
          </cell>
          <cell r="M46" t="str">
            <v>870318837007</v>
          </cell>
          <cell r="N46" t="str">
            <v>BRIGHAM CITY COMM HOSP</v>
          </cell>
          <cell r="O46" t="str">
            <v>02</v>
          </cell>
          <cell r="P46" t="str">
            <v>R</v>
          </cell>
        </row>
        <row r="47">
          <cell r="A47" t="str">
            <v>461304</v>
          </cell>
          <cell r="B47" t="str">
            <v>12</v>
          </cell>
          <cell r="C47" t="str">
            <v>Rural</v>
          </cell>
          <cell r="D47">
            <v>279</v>
          </cell>
          <cell r="E47">
            <v>796</v>
          </cell>
          <cell r="F47">
            <v>1752995.0899999989</v>
          </cell>
          <cell r="M47" t="str">
            <v>870322019001</v>
          </cell>
          <cell r="N47" t="str">
            <v>LAKEVIEW HOSPITAL</v>
          </cell>
          <cell r="O47" t="str">
            <v>06</v>
          </cell>
          <cell r="P47" t="str">
            <v>U</v>
          </cell>
        </row>
        <row r="48">
          <cell r="A48" t="str">
            <v>461305</v>
          </cell>
          <cell r="B48" t="str">
            <v>01</v>
          </cell>
          <cell r="C48" t="str">
            <v>Rural</v>
          </cell>
          <cell r="D48">
            <v>2</v>
          </cell>
          <cell r="E48">
            <v>1</v>
          </cell>
          <cell r="F48">
            <v>1017.01</v>
          </cell>
          <cell r="M48" t="str">
            <v>870333048001</v>
          </cell>
          <cell r="N48" t="str">
            <v>MOUNTAIN VIEW HOSPITAL</v>
          </cell>
          <cell r="O48" t="str">
            <v>25</v>
          </cell>
          <cell r="P48" t="str">
            <v>U</v>
          </cell>
        </row>
        <row r="49">
          <cell r="A49" t="str">
            <v>461306</v>
          </cell>
          <cell r="B49" t="str">
            <v>20</v>
          </cell>
          <cell r="C49" t="str">
            <v>Rural</v>
          </cell>
          <cell r="D49">
            <v>221</v>
          </cell>
          <cell r="E49">
            <v>545</v>
          </cell>
          <cell r="F49">
            <v>640867.25999999954</v>
          </cell>
          <cell r="M49" t="str">
            <v>870467930003</v>
          </cell>
          <cell r="N49" t="str">
            <v>KANE COUNTY HOSPITAL</v>
          </cell>
          <cell r="O49" t="str">
            <v>13</v>
          </cell>
          <cell r="P49" t="str">
            <v>N</v>
          </cell>
        </row>
        <row r="50">
          <cell r="A50" t="str">
            <v>461307</v>
          </cell>
          <cell r="B50" t="str">
            <v>26</v>
          </cell>
          <cell r="C50" t="str">
            <v>Rural</v>
          </cell>
          <cell r="D50">
            <v>168</v>
          </cell>
          <cell r="E50">
            <v>297</v>
          </cell>
          <cell r="F50">
            <v>602170.5199999999</v>
          </cell>
          <cell r="M50" t="str">
            <v>870619248011</v>
          </cell>
          <cell r="N50" t="str">
            <v>MOUNTAIN WEST MEDICAL CNTR</v>
          </cell>
          <cell r="O50" t="str">
            <v>23</v>
          </cell>
          <cell r="P50" t="str">
            <v>R</v>
          </cell>
        </row>
        <row r="51">
          <cell r="A51" t="str">
            <v>461308</v>
          </cell>
          <cell r="B51" t="str">
            <v>19</v>
          </cell>
          <cell r="C51" t="str">
            <v>Rural</v>
          </cell>
          <cell r="D51">
            <v>111</v>
          </cell>
          <cell r="E51">
            <v>216</v>
          </cell>
          <cell r="F51">
            <v>507139.45999999996</v>
          </cell>
          <cell r="M51" t="str">
            <v>876000309018</v>
          </cell>
          <cell r="N51" t="str">
            <v>GARFIELD MEMORIAL HOSP</v>
          </cell>
          <cell r="O51" t="str">
            <v>09</v>
          </cell>
          <cell r="P51" t="str">
            <v>N</v>
          </cell>
        </row>
        <row r="52">
          <cell r="A52" t="str">
            <v>461309</v>
          </cell>
          <cell r="B52" t="str">
            <v>13</v>
          </cell>
          <cell r="C52" t="str">
            <v>Rural</v>
          </cell>
          <cell r="D52">
            <v>52</v>
          </cell>
          <cell r="E52">
            <v>93</v>
          </cell>
          <cell r="F52">
            <v>184532.58999999994</v>
          </cell>
          <cell r="M52" t="str">
            <v>876000525088</v>
          </cell>
          <cell r="N52" t="str">
            <v>UNIVERSITY OF UTAH HOSP</v>
          </cell>
          <cell r="O52" t="str">
            <v>18</v>
          </cell>
          <cell r="P52" t="str">
            <v>U</v>
          </cell>
        </row>
        <row r="53">
          <cell r="A53" t="str">
            <v>462004</v>
          </cell>
          <cell r="B53" t="str">
            <v>18</v>
          </cell>
          <cell r="C53" t="str">
            <v>Urban</v>
          </cell>
          <cell r="D53">
            <v>15</v>
          </cell>
          <cell r="E53">
            <v>781</v>
          </cell>
          <cell r="F53">
            <v>1322809.03</v>
          </cell>
          <cell r="M53" t="str">
            <v>876000525494</v>
          </cell>
          <cell r="N53" t="str">
            <v>UNIVERSITY HOSPITAL PSYCH</v>
          </cell>
          <cell r="O53" t="str">
            <v>18</v>
          </cell>
          <cell r="P53" t="str">
            <v>U</v>
          </cell>
        </row>
        <row r="54">
          <cell r="A54" t="str">
            <v>462005</v>
          </cell>
          <cell r="B54" t="str">
            <v>25</v>
          </cell>
          <cell r="C54" t="str">
            <v>Urban</v>
          </cell>
          <cell r="D54">
            <v>82</v>
          </cell>
          <cell r="E54">
            <v>231</v>
          </cell>
          <cell r="F54">
            <v>1833038.4600000002</v>
          </cell>
          <cell r="M54" t="str">
            <v>876000525500</v>
          </cell>
          <cell r="N54" t="str">
            <v>UNIVERSITY HOSPITAL REHAB</v>
          </cell>
          <cell r="O54" t="str">
            <v>18</v>
          </cell>
          <cell r="P54" t="str">
            <v>U</v>
          </cell>
        </row>
        <row r="55">
          <cell r="A55" t="str">
            <v>463025</v>
          </cell>
          <cell r="B55" t="str">
            <v>18</v>
          </cell>
          <cell r="C55" t="str">
            <v>Urban</v>
          </cell>
          <cell r="D55">
            <v>1</v>
          </cell>
          <cell r="E55">
            <v>20</v>
          </cell>
          <cell r="F55">
            <v>12849.63</v>
          </cell>
          <cell r="M55" t="str">
            <v>876000545001</v>
          </cell>
          <cell r="N55" t="str">
            <v>UTAH STATE HOSPITAL</v>
          </cell>
          <cell r="O55" t="str">
            <v>25</v>
          </cell>
          <cell r="P55" t="str">
            <v>S</v>
          </cell>
        </row>
        <row r="56">
          <cell r="A56" t="str">
            <v>463301</v>
          </cell>
          <cell r="B56" t="str">
            <v>18</v>
          </cell>
          <cell r="C56" t="str">
            <v>Urban</v>
          </cell>
          <cell r="D56">
            <v>2521</v>
          </cell>
          <cell r="E56">
            <v>16405</v>
          </cell>
          <cell r="F56">
            <v>39976387.000000067</v>
          </cell>
          <cell r="M56" t="str">
            <v>876000616019</v>
          </cell>
          <cell r="N56" t="str">
            <v>SAN JUAN HOSPITAL</v>
          </cell>
          <cell r="O56" t="str">
            <v>19</v>
          </cell>
          <cell r="P56" t="str">
            <v>F</v>
          </cell>
        </row>
        <row r="57">
          <cell r="A57" t="str">
            <v>469002</v>
          </cell>
          <cell r="B57" t="str">
            <v>25</v>
          </cell>
          <cell r="C57" t="str">
            <v>Urban</v>
          </cell>
          <cell r="D57">
            <v>17</v>
          </cell>
          <cell r="E57">
            <v>167</v>
          </cell>
          <cell r="F57">
            <v>272723.77</v>
          </cell>
          <cell r="M57" t="str">
            <v>876000887008</v>
          </cell>
          <cell r="N57" t="str">
            <v>CENTRAL VALLEY MEDICAL CTR</v>
          </cell>
          <cell r="O57" t="str">
            <v>12</v>
          </cell>
          <cell r="P57" t="str">
            <v>R</v>
          </cell>
        </row>
        <row r="58">
          <cell r="A58" t="str">
            <v>469003</v>
          </cell>
          <cell r="B58" t="str">
            <v>18</v>
          </cell>
          <cell r="C58" t="str">
            <v>Urban</v>
          </cell>
          <cell r="D58">
            <v>250</v>
          </cell>
          <cell r="E58">
            <v>591</v>
          </cell>
          <cell r="F58">
            <v>620154.07999999961</v>
          </cell>
          <cell r="M58" t="str">
            <v>942854057033</v>
          </cell>
          <cell r="N58" t="str">
            <v>ORTHOPEDIC SPECIALTY HOSP</v>
          </cell>
          <cell r="O58" t="str">
            <v>18</v>
          </cell>
          <cell r="P58" t="str">
            <v>U</v>
          </cell>
        </row>
        <row r="59">
          <cell r="M59" t="str">
            <v>942854057066</v>
          </cell>
          <cell r="N59" t="str">
            <v>MCKAY DEE HOSP PSYCH UNIT</v>
          </cell>
          <cell r="O59" t="str">
            <v>29</v>
          </cell>
          <cell r="P59" t="str">
            <v>U</v>
          </cell>
        </row>
        <row r="60">
          <cell r="M60" t="str">
            <v>942854057083</v>
          </cell>
          <cell r="N60" t="str">
            <v>MCKAY DEE HOSP REHAB UNIT</v>
          </cell>
          <cell r="O60" t="str">
            <v>29</v>
          </cell>
          <cell r="P60" t="str">
            <v>U</v>
          </cell>
        </row>
        <row r="61">
          <cell r="M61" t="str">
            <v>942854057178</v>
          </cell>
          <cell r="N61" t="str">
            <v>PRIMARY CHILDRENS REHAB</v>
          </cell>
          <cell r="O61" t="str">
            <v>18</v>
          </cell>
          <cell r="P61" t="str">
            <v>C</v>
          </cell>
        </row>
        <row r="62">
          <cell r="M62" t="str">
            <v>942854057197</v>
          </cell>
          <cell r="N62" t="str">
            <v>PARK CITY MEDICAL CENTER</v>
          </cell>
          <cell r="O62" t="str">
            <v>22</v>
          </cell>
          <cell r="P62" t="str">
            <v>R</v>
          </cell>
        </row>
        <row r="63">
          <cell r="M63" t="str">
            <v>942854057201</v>
          </cell>
          <cell r="N63" t="str">
            <v>UTAH VALLEY HOSP PSYCH</v>
          </cell>
          <cell r="O63" t="str">
            <v>25</v>
          </cell>
          <cell r="P63" t="str">
            <v>U</v>
          </cell>
        </row>
        <row r="64">
          <cell r="M64" t="str">
            <v>942854057207</v>
          </cell>
          <cell r="N64" t="str">
            <v>IHC RIVERTON HOSPITAL</v>
          </cell>
          <cell r="O64" t="str">
            <v>18</v>
          </cell>
          <cell r="P64" t="str">
            <v>U</v>
          </cell>
        </row>
        <row r="65">
          <cell r="M65" t="str">
            <v>942854057911</v>
          </cell>
          <cell r="N65" t="str">
            <v>UTAH VALLEY REHABILITATION</v>
          </cell>
          <cell r="O65" t="str">
            <v>25</v>
          </cell>
          <cell r="P65" t="str">
            <v>U</v>
          </cell>
        </row>
        <row r="66">
          <cell r="M66" t="str">
            <v>942854058113</v>
          </cell>
          <cell r="N66" t="str">
            <v>INTERMOUNTAIN MED CNTR REHAB</v>
          </cell>
          <cell r="O66" t="str">
            <v>18</v>
          </cell>
          <cell r="P66" t="str">
            <v>U</v>
          </cell>
        </row>
        <row r="67">
          <cell r="M67" t="str">
            <v>942854058211</v>
          </cell>
          <cell r="N67" t="str">
            <v>PRIMARY CHILDRENS MED CNTR</v>
          </cell>
          <cell r="O67" t="str">
            <v>18</v>
          </cell>
          <cell r="P67" t="str">
            <v>U</v>
          </cell>
        </row>
        <row r="68">
          <cell r="M68" t="str">
            <v>943430659001</v>
          </cell>
          <cell r="N68" t="str">
            <v>PROMISE SPECIALTY HOSP SL</v>
          </cell>
          <cell r="O68" t="str">
            <v>18</v>
          </cell>
          <cell r="P68" t="str">
            <v>U</v>
          </cell>
        </row>
      </sheetData>
      <sheetData sheetId="2">
        <row r="7">
          <cell r="B7" t="str">
            <v>460001</v>
          </cell>
        </row>
      </sheetData>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0 Audit Report "/>
      <sheetName val="6.1.1 RPT1 "/>
      <sheetName val="6.1.2 RPT2"/>
      <sheetName val="6.1.2A RPT2 (GSA 52)"/>
      <sheetName val="6.1.2A RPT2 (GSA 42)"/>
      <sheetName val="6.1.2B RPT2 (Maricopa)"/>
      <sheetName val="6.1.2B RPT2 (Yuma)"/>
      <sheetName val="6.1.2B RPT2 (LaPaz)"/>
      <sheetName val="6.1.3 RPT3"/>
      <sheetName val="6.1.4 RPT 4"/>
      <sheetName val="6.1.5 RPT5"/>
      <sheetName val="6.1.6 RPT 6"/>
      <sheetName val="6.1.7 RPT 7"/>
      <sheetName val="Q2 6.1.7 RPT 7"/>
      <sheetName val="6.1.8 FQHC Mbr Months"/>
      <sheetName val="6.1.8A FQHC Payments"/>
      <sheetName val="6.1.9 HIV SUPP"/>
      <sheetName val="6.1.9 HIV Detail"/>
      <sheetName val="6.7 Spouse as Paid Caregiver "/>
      <sheetName val="6.2 Certification Stmt"/>
    </sheetNames>
    <sheetDataSet>
      <sheetData sheetId="0" refreshError="1">
        <row r="4">
          <cell r="I4" t="str">
            <v>9/30/2009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sheetName val="Graphs"/>
      <sheetName val="QUERIES"/>
      <sheetName val="PHARMACY"/>
      <sheetName val="REVENUE"/>
      <sheetName val="INPATIENT "/>
      <sheetName val="SNF "/>
      <sheetName val="Readmits Maternity"/>
      <sheetName val="Readmits Normal"/>
      <sheetName val="Readmits Rehab"/>
      <sheetName val="Sheet1"/>
    </sheetNames>
    <sheetDataSet>
      <sheetData sheetId="0">
        <row r="2">
          <cell r="H2">
            <v>40574</v>
          </cell>
          <cell r="I2">
            <v>40602</v>
          </cell>
          <cell r="J2">
            <v>40633</v>
          </cell>
          <cell r="K2">
            <v>40663</v>
          </cell>
          <cell r="L2">
            <v>40694</v>
          </cell>
          <cell r="M2">
            <v>40724</v>
          </cell>
          <cell r="N2">
            <v>40755</v>
          </cell>
          <cell r="O2">
            <v>40786</v>
          </cell>
          <cell r="P2">
            <v>40816</v>
          </cell>
          <cell r="Q2">
            <v>40847</v>
          </cell>
          <cell r="R2">
            <v>40877</v>
          </cell>
          <cell r="S2">
            <v>40908</v>
          </cell>
          <cell r="T2">
            <v>40939</v>
          </cell>
          <cell r="U2">
            <v>40968</v>
          </cell>
          <cell r="V2">
            <v>40999</v>
          </cell>
          <cell r="W2">
            <v>41029</v>
          </cell>
          <cell r="X2">
            <v>41060</v>
          </cell>
          <cell r="Y2">
            <v>41090</v>
          </cell>
          <cell r="Z2">
            <v>41121</v>
          </cell>
          <cell r="AA2">
            <v>41152</v>
          </cell>
          <cell r="AB2">
            <v>41182</v>
          </cell>
          <cell r="AC2">
            <v>41213</v>
          </cell>
          <cell r="AD2">
            <v>41243</v>
          </cell>
          <cell r="AE2">
            <v>41274</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BaseMedicaid"/>
      <sheetName val="Discharges"/>
      <sheetName val="Calculation"/>
      <sheetName val="PDF Sheet"/>
      <sheetName val="ACO Payments"/>
    </sheetNames>
    <sheetDataSet>
      <sheetData sheetId="0"/>
      <sheetData sheetId="1"/>
      <sheetData sheetId="2">
        <row r="7">
          <cell r="B7" t="str">
            <v>460001</v>
          </cell>
          <cell r="C7">
            <v>40179</v>
          </cell>
          <cell r="D7">
            <v>40543</v>
          </cell>
          <cell r="E7">
            <v>16215</v>
          </cell>
          <cell r="F7">
            <v>1149</v>
          </cell>
          <cell r="G7">
            <v>335</v>
          </cell>
          <cell r="H7">
            <v>17699</v>
          </cell>
          <cell r="I7">
            <v>1</v>
          </cell>
          <cell r="J7">
            <v>17699</v>
          </cell>
        </row>
        <row r="8">
          <cell r="B8" t="str">
            <v>460003</v>
          </cell>
          <cell r="C8">
            <v>40057</v>
          </cell>
          <cell r="D8">
            <v>40421</v>
          </cell>
          <cell r="E8">
            <v>4434</v>
          </cell>
          <cell r="F8">
            <v>189</v>
          </cell>
          <cell r="G8">
            <v>321</v>
          </cell>
          <cell r="H8">
            <v>4944</v>
          </cell>
          <cell r="I8">
            <v>1</v>
          </cell>
          <cell r="J8">
            <v>4944</v>
          </cell>
        </row>
        <row r="9">
          <cell r="B9" t="str">
            <v>460004</v>
          </cell>
          <cell r="C9">
            <v>40179</v>
          </cell>
          <cell r="D9">
            <v>40543</v>
          </cell>
          <cell r="E9">
            <v>15044</v>
          </cell>
          <cell r="F9">
            <v>229</v>
          </cell>
          <cell r="G9">
            <v>2049</v>
          </cell>
          <cell r="H9">
            <v>17322</v>
          </cell>
          <cell r="I9">
            <v>1</v>
          </cell>
          <cell r="J9">
            <v>17322</v>
          </cell>
        </row>
        <row r="10">
          <cell r="B10" t="str">
            <v>460005</v>
          </cell>
          <cell r="C10">
            <v>40330</v>
          </cell>
          <cell r="D10">
            <v>40694</v>
          </cell>
          <cell r="E10">
            <v>7291</v>
          </cell>
          <cell r="H10">
            <v>7291</v>
          </cell>
          <cell r="I10">
            <v>1</v>
          </cell>
          <cell r="J10">
            <v>7291</v>
          </cell>
        </row>
        <row r="11">
          <cell r="B11" t="str">
            <v>460006</v>
          </cell>
          <cell r="C11">
            <v>40179</v>
          </cell>
          <cell r="D11">
            <v>40543</v>
          </cell>
          <cell r="E11">
            <v>8596</v>
          </cell>
          <cell r="F11">
            <v>1402</v>
          </cell>
          <cell r="H11">
            <v>9998</v>
          </cell>
          <cell r="I11">
            <v>1</v>
          </cell>
          <cell r="J11">
            <v>9998</v>
          </cell>
        </row>
        <row r="12">
          <cell r="B12" t="str">
            <v>460007</v>
          </cell>
          <cell r="C12">
            <v>40179</v>
          </cell>
          <cell r="D12">
            <v>40543</v>
          </cell>
          <cell r="E12">
            <v>2588</v>
          </cell>
          <cell r="H12">
            <v>2588</v>
          </cell>
          <cell r="I12">
            <v>1</v>
          </cell>
          <cell r="J12">
            <v>2588</v>
          </cell>
        </row>
        <row r="13">
          <cell r="B13" t="str">
            <v>460009</v>
          </cell>
          <cell r="C13">
            <v>40360</v>
          </cell>
          <cell r="D13">
            <v>40724</v>
          </cell>
          <cell r="E13">
            <v>26271</v>
          </cell>
          <cell r="F13">
            <v>857</v>
          </cell>
          <cell r="G13">
            <v>735</v>
          </cell>
          <cell r="H13">
            <v>27863</v>
          </cell>
          <cell r="I13">
            <v>1</v>
          </cell>
          <cell r="J13">
            <v>27863</v>
          </cell>
        </row>
        <row r="14">
          <cell r="B14" t="str">
            <v>460010</v>
          </cell>
          <cell r="C14">
            <v>40179</v>
          </cell>
          <cell r="D14">
            <v>40543</v>
          </cell>
          <cell r="E14">
            <v>24253</v>
          </cell>
          <cell r="G14">
            <v>375</v>
          </cell>
          <cell r="H14">
            <v>24628</v>
          </cell>
          <cell r="I14">
            <v>1</v>
          </cell>
          <cell r="J14">
            <v>24628</v>
          </cell>
        </row>
        <row r="15">
          <cell r="B15" t="str">
            <v>460011</v>
          </cell>
          <cell r="C15">
            <v>40179</v>
          </cell>
          <cell r="D15">
            <v>40543</v>
          </cell>
          <cell r="E15">
            <v>1674</v>
          </cell>
          <cell r="H15">
            <v>1674</v>
          </cell>
          <cell r="I15">
            <v>1</v>
          </cell>
          <cell r="J15">
            <v>1674</v>
          </cell>
        </row>
        <row r="16">
          <cell r="B16" t="str">
            <v>460013</v>
          </cell>
          <cell r="C16">
            <v>40057</v>
          </cell>
          <cell r="D16">
            <v>40421</v>
          </cell>
          <cell r="E16">
            <v>3046</v>
          </cell>
          <cell r="H16">
            <v>3046</v>
          </cell>
          <cell r="I16">
            <v>1</v>
          </cell>
          <cell r="J16">
            <v>3046</v>
          </cell>
        </row>
        <row r="17">
          <cell r="B17" t="str">
            <v>460014</v>
          </cell>
          <cell r="C17">
            <v>40179</v>
          </cell>
          <cell r="D17">
            <v>40543</v>
          </cell>
          <cell r="E17">
            <v>2301</v>
          </cell>
          <cell r="H17">
            <v>2301</v>
          </cell>
          <cell r="I17">
            <v>1</v>
          </cell>
          <cell r="J17">
            <v>2301</v>
          </cell>
        </row>
        <row r="18">
          <cell r="B18" t="str">
            <v>460015</v>
          </cell>
          <cell r="C18">
            <v>40179</v>
          </cell>
          <cell r="D18">
            <v>40543</v>
          </cell>
          <cell r="E18">
            <v>5820</v>
          </cell>
          <cell r="F18">
            <v>419</v>
          </cell>
          <cell r="H18">
            <v>6239</v>
          </cell>
          <cell r="I18">
            <v>1</v>
          </cell>
          <cell r="J18">
            <v>6239</v>
          </cell>
        </row>
        <row r="19">
          <cell r="B19" t="str">
            <v>460017</v>
          </cell>
          <cell r="C19">
            <v>40057</v>
          </cell>
          <cell r="D19">
            <v>40421</v>
          </cell>
          <cell r="E19">
            <v>1024</v>
          </cell>
          <cell r="H19">
            <v>1024</v>
          </cell>
          <cell r="I19">
            <v>1</v>
          </cell>
          <cell r="J19">
            <v>1024</v>
          </cell>
        </row>
        <row r="20">
          <cell r="B20" t="str">
            <v>460019</v>
          </cell>
          <cell r="C20">
            <v>40360</v>
          </cell>
          <cell r="D20">
            <v>40724</v>
          </cell>
          <cell r="E20">
            <v>1596</v>
          </cell>
          <cell r="H20">
            <v>1596</v>
          </cell>
          <cell r="I20">
            <v>1</v>
          </cell>
          <cell r="J20">
            <v>1596</v>
          </cell>
        </row>
        <row r="21">
          <cell r="B21" t="str">
            <v>460021</v>
          </cell>
          <cell r="C21">
            <v>40179</v>
          </cell>
          <cell r="D21">
            <v>40543</v>
          </cell>
          <cell r="E21">
            <v>13277</v>
          </cell>
          <cell r="F21">
            <v>485</v>
          </cell>
          <cell r="G21">
            <v>266</v>
          </cell>
          <cell r="H21">
            <v>14028</v>
          </cell>
          <cell r="I21">
            <v>1</v>
          </cell>
          <cell r="J21">
            <v>14028</v>
          </cell>
        </row>
        <row r="22">
          <cell r="B22" t="str">
            <v>460023</v>
          </cell>
          <cell r="C22">
            <v>40179</v>
          </cell>
          <cell r="D22">
            <v>40543</v>
          </cell>
          <cell r="E22">
            <v>6394</v>
          </cell>
          <cell r="H22">
            <v>6394</v>
          </cell>
          <cell r="I22">
            <v>1</v>
          </cell>
          <cell r="J22">
            <v>6394</v>
          </cell>
        </row>
        <row r="23">
          <cell r="B23" t="str">
            <v>460026</v>
          </cell>
          <cell r="C23">
            <v>40179</v>
          </cell>
          <cell r="D23">
            <v>40543</v>
          </cell>
          <cell r="E23">
            <v>928</v>
          </cell>
          <cell r="H23">
            <v>928</v>
          </cell>
          <cell r="I23">
            <v>1</v>
          </cell>
          <cell r="J23">
            <v>928</v>
          </cell>
        </row>
        <row r="24">
          <cell r="B24" t="str">
            <v>460030</v>
          </cell>
          <cell r="C24">
            <v>40210</v>
          </cell>
          <cell r="D24">
            <v>40574</v>
          </cell>
          <cell r="E24">
            <v>1403</v>
          </cell>
          <cell r="H24">
            <v>1403</v>
          </cell>
          <cell r="I24">
            <v>1</v>
          </cell>
          <cell r="J24">
            <v>1403</v>
          </cell>
        </row>
        <row r="25">
          <cell r="B25" t="str">
            <v>460033</v>
          </cell>
          <cell r="C25">
            <v>40179</v>
          </cell>
          <cell r="D25">
            <v>40543</v>
          </cell>
          <cell r="E25">
            <v>365</v>
          </cell>
          <cell r="H25">
            <v>365</v>
          </cell>
          <cell r="I25">
            <v>1</v>
          </cell>
          <cell r="J25">
            <v>365</v>
          </cell>
        </row>
        <row r="26">
          <cell r="B26" t="str">
            <v>460035</v>
          </cell>
          <cell r="C26">
            <v>40360</v>
          </cell>
          <cell r="D26">
            <v>40724</v>
          </cell>
          <cell r="E26">
            <v>408</v>
          </cell>
          <cell r="H26">
            <v>408</v>
          </cell>
          <cell r="I26">
            <v>1</v>
          </cell>
          <cell r="J26">
            <v>408</v>
          </cell>
        </row>
        <row r="27">
          <cell r="B27" t="str">
            <v>460039</v>
          </cell>
          <cell r="C27">
            <v>40179</v>
          </cell>
          <cell r="D27">
            <v>40543</v>
          </cell>
          <cell r="E27">
            <v>377</v>
          </cell>
          <cell r="H27">
            <v>377</v>
          </cell>
          <cell r="I27">
            <v>1</v>
          </cell>
          <cell r="J27">
            <v>377</v>
          </cell>
        </row>
        <row r="28">
          <cell r="B28" t="str">
            <v>460041</v>
          </cell>
          <cell r="C28">
            <v>40269</v>
          </cell>
          <cell r="D28">
            <v>40633</v>
          </cell>
          <cell r="E28">
            <v>7424</v>
          </cell>
          <cell r="F28">
            <v>95</v>
          </cell>
          <cell r="G28">
            <v>766</v>
          </cell>
          <cell r="H28">
            <v>8285</v>
          </cell>
          <cell r="I28">
            <v>1</v>
          </cell>
          <cell r="J28">
            <v>8285</v>
          </cell>
        </row>
        <row r="29">
          <cell r="B29" t="str">
            <v>460042</v>
          </cell>
          <cell r="C29">
            <v>40087</v>
          </cell>
          <cell r="D29">
            <v>40451</v>
          </cell>
          <cell r="E29">
            <v>3927</v>
          </cell>
          <cell r="F29">
            <v>156</v>
          </cell>
          <cell r="H29">
            <v>4083</v>
          </cell>
          <cell r="I29">
            <v>1</v>
          </cell>
          <cell r="J29">
            <v>4083</v>
          </cell>
        </row>
        <row r="30">
          <cell r="B30" t="str">
            <v>460043</v>
          </cell>
          <cell r="C30">
            <v>40179</v>
          </cell>
          <cell r="D30">
            <v>40543</v>
          </cell>
          <cell r="E30">
            <v>1502</v>
          </cell>
          <cell r="H30">
            <v>1502</v>
          </cell>
          <cell r="I30">
            <v>1</v>
          </cell>
          <cell r="J30">
            <v>1502</v>
          </cell>
        </row>
        <row r="31">
          <cell r="B31" t="str">
            <v>460044</v>
          </cell>
          <cell r="C31">
            <v>40179</v>
          </cell>
          <cell r="D31">
            <v>40543</v>
          </cell>
          <cell r="E31">
            <v>4199</v>
          </cell>
          <cell r="H31">
            <v>4199</v>
          </cell>
          <cell r="I31">
            <v>1</v>
          </cell>
          <cell r="J31">
            <v>4199</v>
          </cell>
        </row>
        <row r="32">
          <cell r="B32" t="str">
            <v>460047</v>
          </cell>
          <cell r="C32">
            <v>40360</v>
          </cell>
          <cell r="D32">
            <v>40724</v>
          </cell>
          <cell r="E32">
            <v>14281</v>
          </cell>
          <cell r="H32">
            <v>14281</v>
          </cell>
          <cell r="I32">
            <v>1</v>
          </cell>
          <cell r="J32">
            <v>14281</v>
          </cell>
        </row>
        <row r="33">
          <cell r="B33" t="str">
            <v>460049</v>
          </cell>
          <cell r="C33">
            <v>40179</v>
          </cell>
          <cell r="D33">
            <v>40543</v>
          </cell>
          <cell r="E33">
            <v>1693</v>
          </cell>
          <cell r="H33">
            <v>1693</v>
          </cell>
          <cell r="I33">
            <v>1</v>
          </cell>
          <cell r="J33">
            <v>1693</v>
          </cell>
        </row>
        <row r="34">
          <cell r="B34" t="str">
            <v>460051</v>
          </cell>
          <cell r="C34">
            <v>40360</v>
          </cell>
          <cell r="D34">
            <v>40724</v>
          </cell>
          <cell r="E34">
            <v>12196</v>
          </cell>
          <cell r="G34">
            <v>60</v>
          </cell>
          <cell r="H34">
            <v>12256</v>
          </cell>
          <cell r="I34">
            <v>1</v>
          </cell>
          <cell r="J34">
            <v>12256</v>
          </cell>
        </row>
        <row r="35">
          <cell r="B35" t="str">
            <v>460052</v>
          </cell>
          <cell r="C35">
            <v>40179</v>
          </cell>
          <cell r="D35">
            <v>40543</v>
          </cell>
          <cell r="E35">
            <v>4228</v>
          </cell>
          <cell r="H35">
            <v>4228</v>
          </cell>
          <cell r="I35">
            <v>1</v>
          </cell>
          <cell r="J35">
            <v>4228</v>
          </cell>
        </row>
        <row r="36">
          <cell r="B36" t="str">
            <v>460054</v>
          </cell>
          <cell r="C36">
            <v>40179</v>
          </cell>
          <cell r="D36">
            <v>40543</v>
          </cell>
          <cell r="E36">
            <v>839</v>
          </cell>
          <cell r="H36">
            <v>839</v>
          </cell>
          <cell r="I36">
            <v>1</v>
          </cell>
          <cell r="J36">
            <v>839</v>
          </cell>
        </row>
        <row r="37">
          <cell r="B37" t="str">
            <v>460056</v>
          </cell>
          <cell r="C37">
            <v>40359</v>
          </cell>
          <cell r="D37">
            <v>40543</v>
          </cell>
          <cell r="E37">
            <v>232</v>
          </cell>
          <cell r="H37">
            <v>232</v>
          </cell>
          <cell r="I37">
            <v>0.50410958904109593</v>
          </cell>
          <cell r="J37">
            <v>460</v>
          </cell>
        </row>
        <row r="38">
          <cell r="B38" t="str">
            <v>460057</v>
          </cell>
          <cell r="C38">
            <v>40179</v>
          </cell>
          <cell r="D38">
            <v>40543</v>
          </cell>
          <cell r="E38">
            <v>1091</v>
          </cell>
          <cell r="H38">
            <v>1091</v>
          </cell>
          <cell r="I38">
            <v>1</v>
          </cell>
          <cell r="J38">
            <v>1091</v>
          </cell>
        </row>
        <row r="39">
          <cell r="B39" t="str">
            <v>461300</v>
          </cell>
          <cell r="C39">
            <v>40179</v>
          </cell>
          <cell r="D39">
            <v>40543</v>
          </cell>
          <cell r="E39">
            <v>241</v>
          </cell>
          <cell r="H39">
            <v>241</v>
          </cell>
          <cell r="I39">
            <v>1</v>
          </cell>
          <cell r="J39">
            <v>241</v>
          </cell>
        </row>
        <row r="40">
          <cell r="B40" t="str">
            <v>461301</v>
          </cell>
          <cell r="C40">
            <v>40179</v>
          </cell>
          <cell r="D40">
            <v>40543</v>
          </cell>
          <cell r="E40">
            <v>191</v>
          </cell>
          <cell r="H40">
            <v>191</v>
          </cell>
          <cell r="I40">
            <v>1</v>
          </cell>
          <cell r="J40">
            <v>191</v>
          </cell>
        </row>
        <row r="41">
          <cell r="B41" t="str">
            <v>461302</v>
          </cell>
          <cell r="C41">
            <v>40179</v>
          </cell>
          <cell r="D41">
            <v>40543</v>
          </cell>
          <cell r="E41">
            <v>399</v>
          </cell>
          <cell r="H41">
            <v>399</v>
          </cell>
          <cell r="I41">
            <v>1</v>
          </cell>
          <cell r="J41">
            <v>399</v>
          </cell>
        </row>
        <row r="42">
          <cell r="B42" t="str">
            <v>461303</v>
          </cell>
          <cell r="C42">
            <v>40179</v>
          </cell>
          <cell r="D42">
            <v>40543</v>
          </cell>
          <cell r="E42">
            <v>682</v>
          </cell>
          <cell r="H42">
            <v>682</v>
          </cell>
          <cell r="I42">
            <v>1</v>
          </cell>
          <cell r="J42">
            <v>682</v>
          </cell>
        </row>
        <row r="43">
          <cell r="B43" t="str">
            <v>461304</v>
          </cell>
          <cell r="C43">
            <v>40360</v>
          </cell>
          <cell r="D43">
            <v>40724</v>
          </cell>
          <cell r="E43">
            <v>1023</v>
          </cell>
          <cell r="H43">
            <v>1023</v>
          </cell>
          <cell r="I43">
            <v>1</v>
          </cell>
          <cell r="J43">
            <v>1023</v>
          </cell>
        </row>
        <row r="44">
          <cell r="B44" t="str">
            <v>461305</v>
          </cell>
          <cell r="C44">
            <v>40179</v>
          </cell>
          <cell r="D44">
            <v>40543</v>
          </cell>
          <cell r="E44">
            <v>49</v>
          </cell>
          <cell r="H44">
            <v>49</v>
          </cell>
          <cell r="I44">
            <v>1</v>
          </cell>
          <cell r="J44">
            <v>49</v>
          </cell>
        </row>
        <row r="45">
          <cell r="B45" t="str">
            <v>461306</v>
          </cell>
          <cell r="C45">
            <v>40360</v>
          </cell>
          <cell r="D45">
            <v>40724</v>
          </cell>
          <cell r="E45">
            <v>800</v>
          </cell>
          <cell r="H45">
            <v>800</v>
          </cell>
          <cell r="I45">
            <v>1</v>
          </cell>
          <cell r="J45">
            <v>800</v>
          </cell>
        </row>
        <row r="46">
          <cell r="B46" t="str">
            <v>461307</v>
          </cell>
          <cell r="C46">
            <v>40179</v>
          </cell>
          <cell r="D46">
            <v>40543</v>
          </cell>
          <cell r="E46">
            <v>380</v>
          </cell>
          <cell r="H46">
            <v>380</v>
          </cell>
          <cell r="I46">
            <v>1</v>
          </cell>
          <cell r="J46">
            <v>380</v>
          </cell>
        </row>
        <row r="47">
          <cell r="B47" t="str">
            <v>461308</v>
          </cell>
          <cell r="C47">
            <v>40179</v>
          </cell>
          <cell r="D47">
            <v>40543</v>
          </cell>
          <cell r="E47">
            <v>549</v>
          </cell>
          <cell r="H47">
            <v>549</v>
          </cell>
          <cell r="I47">
            <v>1</v>
          </cell>
          <cell r="J47">
            <v>549</v>
          </cell>
        </row>
        <row r="48">
          <cell r="B48" t="str">
            <v>461309</v>
          </cell>
          <cell r="C48">
            <v>40179</v>
          </cell>
          <cell r="D48">
            <v>40543</v>
          </cell>
          <cell r="E48">
            <v>179</v>
          </cell>
          <cell r="H48">
            <v>179</v>
          </cell>
          <cell r="I48">
            <v>1</v>
          </cell>
          <cell r="J48">
            <v>179</v>
          </cell>
        </row>
        <row r="49">
          <cell r="B49" t="str">
            <v>462003</v>
          </cell>
          <cell r="C49">
            <v>40179</v>
          </cell>
          <cell r="D49">
            <v>40543</v>
          </cell>
          <cell r="E49">
            <v>95</v>
          </cell>
          <cell r="H49">
            <v>95</v>
          </cell>
          <cell r="I49">
            <v>1</v>
          </cell>
          <cell r="J49">
            <v>95</v>
          </cell>
        </row>
        <row r="50">
          <cell r="B50" t="str">
            <v>462004</v>
          </cell>
          <cell r="C50">
            <v>40210</v>
          </cell>
          <cell r="D50">
            <v>40574</v>
          </cell>
          <cell r="E50">
            <v>316</v>
          </cell>
          <cell r="H50">
            <v>316</v>
          </cell>
          <cell r="I50">
            <v>1</v>
          </cell>
          <cell r="J50">
            <v>316</v>
          </cell>
        </row>
        <row r="51">
          <cell r="B51" t="str">
            <v>462005</v>
          </cell>
          <cell r="C51">
            <v>40360</v>
          </cell>
          <cell r="D51">
            <v>40724</v>
          </cell>
          <cell r="E51">
            <v>440</v>
          </cell>
          <cell r="H51">
            <v>440</v>
          </cell>
          <cell r="I51">
            <v>1</v>
          </cell>
          <cell r="J51">
            <v>440</v>
          </cell>
        </row>
        <row r="52">
          <cell r="B52" t="str">
            <v>463025</v>
          </cell>
          <cell r="C52">
            <v>40179</v>
          </cell>
          <cell r="D52">
            <v>40543</v>
          </cell>
          <cell r="E52">
            <v>550</v>
          </cell>
          <cell r="H52">
            <v>550</v>
          </cell>
          <cell r="I52">
            <v>1</v>
          </cell>
          <cell r="J52">
            <v>550</v>
          </cell>
        </row>
        <row r="53">
          <cell r="B53" t="str">
            <v>463301</v>
          </cell>
          <cell r="C53">
            <v>40179</v>
          </cell>
          <cell r="D53">
            <v>40543</v>
          </cell>
          <cell r="E53">
            <v>12986</v>
          </cell>
          <cell r="H53">
            <v>12986</v>
          </cell>
          <cell r="I53">
            <v>1</v>
          </cell>
          <cell r="J53">
            <v>12986</v>
          </cell>
        </row>
        <row r="54">
          <cell r="B54" t="str">
            <v>464001</v>
          </cell>
          <cell r="C54">
            <v>40360</v>
          </cell>
          <cell r="D54">
            <v>40724</v>
          </cell>
          <cell r="E54">
            <v>435</v>
          </cell>
          <cell r="H54">
            <v>435</v>
          </cell>
          <cell r="I54">
            <v>1</v>
          </cell>
          <cell r="J54">
            <v>435</v>
          </cell>
        </row>
        <row r="55">
          <cell r="B55" t="str">
            <v>464007</v>
          </cell>
          <cell r="C55">
            <v>39995</v>
          </cell>
          <cell r="D55">
            <v>40359</v>
          </cell>
          <cell r="E55">
            <v>61</v>
          </cell>
          <cell r="H55">
            <v>61</v>
          </cell>
          <cell r="I55">
            <v>1</v>
          </cell>
          <cell r="J55">
            <v>61</v>
          </cell>
        </row>
        <row r="56">
          <cell r="B56" t="str">
            <v>464009</v>
          </cell>
          <cell r="C56">
            <v>40360</v>
          </cell>
          <cell r="D56">
            <v>40724</v>
          </cell>
          <cell r="E56">
            <v>3427</v>
          </cell>
          <cell r="H56">
            <v>3427</v>
          </cell>
          <cell r="I56">
            <v>1</v>
          </cell>
          <cell r="J56">
            <v>3427</v>
          </cell>
        </row>
        <row r="57">
          <cell r="B57" t="str">
            <v>464012</v>
          </cell>
          <cell r="C57">
            <v>40360</v>
          </cell>
          <cell r="D57">
            <v>40574</v>
          </cell>
          <cell r="E57">
            <v>160</v>
          </cell>
          <cell r="H57">
            <v>160</v>
          </cell>
          <cell r="I57">
            <v>0.58630136986301373</v>
          </cell>
          <cell r="J57">
            <v>273</v>
          </cell>
        </row>
        <row r="58">
          <cell r="B58" t="str">
            <v>999100</v>
          </cell>
          <cell r="C58">
            <v>40452</v>
          </cell>
          <cell r="D58">
            <v>40816</v>
          </cell>
          <cell r="E58">
            <v>69</v>
          </cell>
          <cell r="H58">
            <v>69</v>
          </cell>
          <cell r="I58">
            <v>1</v>
          </cell>
          <cell r="J58">
            <v>69</v>
          </cell>
        </row>
        <row r="59">
          <cell r="B59" t="str">
            <v>999101</v>
          </cell>
          <cell r="C59">
            <v>40452</v>
          </cell>
          <cell r="D59">
            <v>40816</v>
          </cell>
          <cell r="E59">
            <v>242</v>
          </cell>
          <cell r="H59">
            <v>242</v>
          </cell>
          <cell r="I59">
            <v>1</v>
          </cell>
          <cell r="J59">
            <v>242</v>
          </cell>
        </row>
        <row r="60">
          <cell r="B60" t="str">
            <v>999103</v>
          </cell>
          <cell r="C60">
            <v>40452</v>
          </cell>
          <cell r="D60">
            <v>40816</v>
          </cell>
          <cell r="E60">
            <v>1616</v>
          </cell>
          <cell r="H60">
            <v>1616</v>
          </cell>
          <cell r="I60">
            <v>1</v>
          </cell>
          <cell r="J60">
            <v>1616</v>
          </cell>
        </row>
        <row r="61">
          <cell r="B61" t="str">
            <v>999104</v>
          </cell>
          <cell r="C61">
            <v>40452</v>
          </cell>
          <cell r="D61">
            <v>40816</v>
          </cell>
          <cell r="E61">
            <v>88</v>
          </cell>
          <cell r="H61">
            <v>88</v>
          </cell>
          <cell r="I61">
            <v>1</v>
          </cell>
          <cell r="J61">
            <v>88</v>
          </cell>
        </row>
        <row r="62">
          <cell r="B62" t="str">
            <v>460058</v>
          </cell>
          <cell r="C62">
            <v>40150</v>
          </cell>
          <cell r="D62">
            <v>40543</v>
          </cell>
          <cell r="E62">
            <v>3564</v>
          </cell>
          <cell r="H62">
            <v>3564</v>
          </cell>
          <cell r="I62">
            <v>1.0767123287671232</v>
          </cell>
          <cell r="J62">
            <v>3310</v>
          </cell>
        </row>
        <row r="63">
          <cell r="B63" t="str">
            <v>463302</v>
          </cell>
          <cell r="C63">
            <v>40472</v>
          </cell>
          <cell r="D63">
            <v>40543</v>
          </cell>
          <cell r="E63">
            <v>138</v>
          </cell>
          <cell r="H63">
            <v>138</v>
          </cell>
          <cell r="I63">
            <v>1</v>
          </cell>
          <cell r="J63">
            <v>138</v>
          </cell>
        </row>
      </sheetData>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l_phy Table"/>
      <sheetName val="June reconciliation"/>
      <sheetName val="Journal Entry"/>
      <sheetName val="fqhc tbl"/>
      <sheetName val="hiv summary for rpt"/>
      <sheetName val="hiv drugs"/>
      <sheetName val="Sheet1"/>
      <sheetName val="AllHivdrugs"/>
    </sheetNames>
    <sheetDataSet>
      <sheetData sheetId="0" refreshError="1">
        <row r="3">
          <cell r="B3" t="str">
            <v>1001</v>
          </cell>
          <cell r="C3" t="str">
            <v>TANF &lt;1 M/F</v>
          </cell>
          <cell r="D3" t="str">
            <v>1004080</v>
          </cell>
          <cell r="E3" t="str">
            <v>CATEGORICAL</v>
          </cell>
          <cell r="F3" t="str">
            <v>TANF &lt;1 M/F WITH MEDICARE</v>
          </cell>
        </row>
        <row r="4">
          <cell r="B4" t="str">
            <v>1002</v>
          </cell>
          <cell r="C4" t="str">
            <v>TANF 1-13 M/F</v>
          </cell>
          <cell r="D4" t="str">
            <v>1004081</v>
          </cell>
          <cell r="E4" t="str">
            <v>CATEGORICAL</v>
          </cell>
          <cell r="F4" t="str">
            <v>TANF 1-5 M/F WITH MEDICARE</v>
          </cell>
        </row>
        <row r="5">
          <cell r="B5" t="str">
            <v>1003</v>
          </cell>
          <cell r="C5" t="str">
            <v>TANF 1-13 M/F</v>
          </cell>
          <cell r="D5" t="str">
            <v>1004081</v>
          </cell>
          <cell r="E5" t="str">
            <v>CATEGORICAL</v>
          </cell>
          <cell r="F5" t="str">
            <v>TANF 6-13 M/F WITH MEDICARE</v>
          </cell>
        </row>
        <row r="6">
          <cell r="B6" t="str">
            <v>1004</v>
          </cell>
          <cell r="C6" t="str">
            <v>TANF 14-44 M</v>
          </cell>
          <cell r="D6" t="str">
            <v>1004083</v>
          </cell>
          <cell r="E6" t="str">
            <v>CATEGORICAL</v>
          </cell>
          <cell r="F6" t="str">
            <v>TANF 14-20 MALE WITH MEDICARE</v>
          </cell>
        </row>
        <row r="7">
          <cell r="B7" t="str">
            <v>1005</v>
          </cell>
          <cell r="C7" t="str">
            <v>TANF 14-44 F</v>
          </cell>
          <cell r="D7" t="str">
            <v>1004082</v>
          </cell>
          <cell r="E7" t="str">
            <v>CATEGORICAL</v>
          </cell>
          <cell r="F7" t="str">
            <v>TANF 14-20 FEMALE WITH MEDICARE</v>
          </cell>
        </row>
        <row r="8">
          <cell r="B8" t="str">
            <v>1006</v>
          </cell>
          <cell r="C8" t="str">
            <v>TANF 14-44 M</v>
          </cell>
          <cell r="D8" t="str">
            <v>1004083</v>
          </cell>
          <cell r="E8" t="str">
            <v>CATEGORICAL</v>
          </cell>
          <cell r="F8" t="str">
            <v>TANF 21-44 MALE WITH MEDICARE</v>
          </cell>
        </row>
        <row r="9">
          <cell r="B9" t="str">
            <v>1007</v>
          </cell>
          <cell r="C9" t="str">
            <v>TANF 14-44 F</v>
          </cell>
          <cell r="D9" t="str">
            <v>1004082</v>
          </cell>
          <cell r="E9" t="str">
            <v>CATEGORICAL</v>
          </cell>
          <cell r="F9" t="str">
            <v>TANF 21-44 FEMALE WITH MEDICARE</v>
          </cell>
        </row>
        <row r="10">
          <cell r="B10" t="str">
            <v>1008</v>
          </cell>
          <cell r="C10" t="str">
            <v>TANF 45+</v>
          </cell>
          <cell r="D10" t="str">
            <v>1004084</v>
          </cell>
          <cell r="E10" t="str">
            <v>CATEGORICAL</v>
          </cell>
          <cell r="F10" t="str">
            <v>TANF 45-64 M/F WITH MEDICARE</v>
          </cell>
        </row>
        <row r="11">
          <cell r="B11" t="str">
            <v>1009</v>
          </cell>
          <cell r="C11" t="str">
            <v>TANF 45+</v>
          </cell>
          <cell r="D11" t="str">
            <v>1004084</v>
          </cell>
          <cell r="E11" t="str">
            <v>CATEGORICAL</v>
          </cell>
          <cell r="F11" t="str">
            <v>TANF 65+ M/F WITH MEDICARE</v>
          </cell>
        </row>
        <row r="12">
          <cell r="B12" t="str">
            <v>1011</v>
          </cell>
          <cell r="C12" t="str">
            <v>TANF &lt;1 M/F</v>
          </cell>
          <cell r="D12" t="str">
            <v>1004080</v>
          </cell>
          <cell r="E12" t="str">
            <v>CATEGORICAL</v>
          </cell>
          <cell r="F12" t="str">
            <v>TANF &lt;1 M/F NON-MEDICARE</v>
          </cell>
        </row>
        <row r="13">
          <cell r="B13" t="str">
            <v>1012</v>
          </cell>
          <cell r="C13" t="str">
            <v>TANF 1-13 M/F</v>
          </cell>
          <cell r="D13" t="str">
            <v>1004081</v>
          </cell>
          <cell r="E13" t="str">
            <v>CATEGORICAL</v>
          </cell>
          <cell r="F13" t="str">
            <v>TANF 1-5 M/F NON-MEDICARE</v>
          </cell>
        </row>
        <row r="14">
          <cell r="B14" t="str">
            <v>1013</v>
          </cell>
          <cell r="C14" t="str">
            <v>TANF 1-13 M/F</v>
          </cell>
          <cell r="D14" t="str">
            <v>1004081</v>
          </cell>
          <cell r="E14" t="str">
            <v>CATEGORICAL</v>
          </cell>
          <cell r="F14" t="str">
            <v>TANF 6-13 M/F NON-MEDICARE</v>
          </cell>
        </row>
        <row r="15">
          <cell r="B15" t="str">
            <v>1014</v>
          </cell>
          <cell r="C15" t="str">
            <v>TANF 14-44 M</v>
          </cell>
          <cell r="D15" t="str">
            <v>1004083</v>
          </cell>
          <cell r="E15" t="str">
            <v>CATEGORICAL</v>
          </cell>
          <cell r="F15" t="str">
            <v>TANF 14-20 MALE NON-MEDICARE</v>
          </cell>
        </row>
        <row r="16">
          <cell r="B16" t="str">
            <v>1015</v>
          </cell>
          <cell r="C16" t="str">
            <v>TANF 14-44 F</v>
          </cell>
          <cell r="D16" t="str">
            <v>1004082</v>
          </cell>
          <cell r="E16" t="str">
            <v>CATEGORICAL</v>
          </cell>
          <cell r="F16" t="str">
            <v>TANF 14-20 FEMALE NON-MEDICARE</v>
          </cell>
        </row>
        <row r="17">
          <cell r="B17" t="str">
            <v>1016</v>
          </cell>
          <cell r="C17" t="str">
            <v>TANF 14-44 M</v>
          </cell>
          <cell r="D17" t="str">
            <v>1004083</v>
          </cell>
          <cell r="E17" t="str">
            <v>CATEGORICAL</v>
          </cell>
          <cell r="F17" t="str">
            <v>TANF 21-44 MALE NON-MEDICARE</v>
          </cell>
        </row>
        <row r="18">
          <cell r="B18" t="str">
            <v>1017</v>
          </cell>
          <cell r="C18" t="str">
            <v>TANF 14-44 F</v>
          </cell>
          <cell r="D18" t="str">
            <v>1004082</v>
          </cell>
          <cell r="E18" t="str">
            <v>CATEGORICAL</v>
          </cell>
          <cell r="F18" t="str">
            <v>TANF 21-44 FEMALE NON-MEDICARE</v>
          </cell>
        </row>
        <row r="19">
          <cell r="B19" t="str">
            <v>1018</v>
          </cell>
          <cell r="C19" t="str">
            <v>TANF 45+</v>
          </cell>
          <cell r="D19" t="str">
            <v>1004084</v>
          </cell>
          <cell r="E19" t="str">
            <v>CATEGORICAL</v>
          </cell>
          <cell r="F19" t="str">
            <v>TANF 45-64 M/F NON-MEDICARE</v>
          </cell>
        </row>
        <row r="20">
          <cell r="B20" t="str">
            <v>1019</v>
          </cell>
          <cell r="C20" t="str">
            <v>TANF 45+</v>
          </cell>
          <cell r="D20" t="str">
            <v>1004084</v>
          </cell>
          <cell r="E20" t="str">
            <v>CATEGORICAL</v>
          </cell>
          <cell r="F20" t="str">
            <v>TANF 65+ M/F NON-MEDICARE</v>
          </cell>
        </row>
        <row r="21">
          <cell r="B21" t="str">
            <v>1021</v>
          </cell>
          <cell r="C21" t="str">
            <v>TANF &lt;1 M/F</v>
          </cell>
          <cell r="D21" t="str">
            <v>1004080</v>
          </cell>
          <cell r="E21" t="str">
            <v>CATEGORICAL</v>
          </cell>
          <cell r="F21" t="str">
            <v>TANF &lt;1 M/F WITH QMB</v>
          </cell>
        </row>
        <row r="22">
          <cell r="B22" t="str">
            <v>1022</v>
          </cell>
          <cell r="C22" t="str">
            <v>TANF 1-13 M/F</v>
          </cell>
          <cell r="D22" t="str">
            <v>1004081</v>
          </cell>
          <cell r="E22" t="str">
            <v>CATEGORICAL</v>
          </cell>
          <cell r="F22" t="str">
            <v>TANF 1-5 M/F WITH QMB</v>
          </cell>
        </row>
        <row r="23">
          <cell r="B23" t="str">
            <v>1023</v>
          </cell>
          <cell r="C23" t="str">
            <v>TANF 1-13 M/F</v>
          </cell>
          <cell r="D23" t="str">
            <v>1004081</v>
          </cell>
          <cell r="E23" t="str">
            <v>CATEGORICAL</v>
          </cell>
          <cell r="F23" t="str">
            <v>TANF 6-13 M/F WITH QMB</v>
          </cell>
        </row>
        <row r="24">
          <cell r="B24" t="str">
            <v>1024</v>
          </cell>
          <cell r="C24" t="str">
            <v>TANF 14-44 M</v>
          </cell>
          <cell r="D24" t="str">
            <v>1004083</v>
          </cell>
          <cell r="E24" t="str">
            <v>CATEGORICAL</v>
          </cell>
          <cell r="F24" t="str">
            <v>TANF 14-20 MALE WITH QMB</v>
          </cell>
        </row>
        <row r="25">
          <cell r="B25" t="str">
            <v>1025</v>
          </cell>
          <cell r="C25" t="str">
            <v>TANF 14-44 F</v>
          </cell>
          <cell r="D25" t="str">
            <v>1004082</v>
          </cell>
          <cell r="E25" t="str">
            <v>CATEGORICAL</v>
          </cell>
          <cell r="F25" t="str">
            <v>TANF 14-20 FEMALE WITH QMB</v>
          </cell>
        </row>
        <row r="26">
          <cell r="B26" t="str">
            <v>1026</v>
          </cell>
          <cell r="C26" t="str">
            <v>TANF 14-44 M</v>
          </cell>
          <cell r="D26" t="str">
            <v>1004083</v>
          </cell>
          <cell r="E26" t="str">
            <v>CATEGORICAL</v>
          </cell>
          <cell r="F26" t="str">
            <v>TANF 21-44 MALE WITH QMB</v>
          </cell>
        </row>
        <row r="27">
          <cell r="B27" t="str">
            <v>1027</v>
          </cell>
          <cell r="C27" t="str">
            <v>TANF 14-44 F</v>
          </cell>
          <cell r="D27" t="str">
            <v>1004082</v>
          </cell>
          <cell r="E27" t="str">
            <v>CATEGORICAL</v>
          </cell>
          <cell r="F27" t="str">
            <v>TANF 21-44 FEMALE WITH QMB</v>
          </cell>
        </row>
        <row r="28">
          <cell r="B28" t="str">
            <v>1028</v>
          </cell>
          <cell r="C28" t="str">
            <v>TANF 45+</v>
          </cell>
          <cell r="D28" t="str">
            <v>1004084</v>
          </cell>
          <cell r="E28" t="str">
            <v>CATEGORICAL</v>
          </cell>
          <cell r="F28" t="str">
            <v>TANF 45-64 M/F WITH QMB</v>
          </cell>
        </row>
        <row r="29">
          <cell r="B29" t="str">
            <v>1029</v>
          </cell>
          <cell r="C29" t="str">
            <v>TANF 45+</v>
          </cell>
          <cell r="D29" t="str">
            <v>1004084</v>
          </cell>
          <cell r="E29" t="str">
            <v>CATEGORICAL</v>
          </cell>
          <cell r="F29" t="str">
            <v>TANF 65+ M/F WITH QMB</v>
          </cell>
        </row>
        <row r="30">
          <cell r="B30" t="str">
            <v>1101</v>
          </cell>
          <cell r="C30" t="str">
            <v>TANF &lt;1 M/F</v>
          </cell>
          <cell r="D30" t="str">
            <v>1004080</v>
          </cell>
          <cell r="E30" t="str">
            <v>CATEGORICAL LINKED EXPANSION</v>
          </cell>
          <cell r="F30" t="str">
            <v>TANF EXPANDED &lt;1 M/F WITH MEDICARE</v>
          </cell>
        </row>
        <row r="31">
          <cell r="B31" t="str">
            <v>1102</v>
          </cell>
          <cell r="C31" t="str">
            <v>TANF 1-13 M/F</v>
          </cell>
          <cell r="D31" t="str">
            <v>1004081</v>
          </cell>
          <cell r="E31" t="str">
            <v>CATEGORICAL LINKED EXPANSION</v>
          </cell>
          <cell r="F31" t="str">
            <v>TANF EXPANDED 1-5 M/F WITH MEDICARE</v>
          </cell>
        </row>
        <row r="32">
          <cell r="B32" t="str">
            <v>1103</v>
          </cell>
          <cell r="C32" t="str">
            <v>TANF 1-13 M/F</v>
          </cell>
          <cell r="D32" t="str">
            <v>1004081</v>
          </cell>
          <cell r="E32" t="str">
            <v>CATEGORICAL LINKED EXPANSION</v>
          </cell>
          <cell r="F32" t="str">
            <v>TANF EXPANDED 6-13 M/F WITH MEDICARE</v>
          </cell>
        </row>
        <row r="33">
          <cell r="B33" t="str">
            <v>1104</v>
          </cell>
          <cell r="C33" t="str">
            <v>TANF 14-44 M</v>
          </cell>
          <cell r="D33" t="str">
            <v>1004083</v>
          </cell>
          <cell r="E33" t="str">
            <v>CATEGORICAL LINKED EXPANSION</v>
          </cell>
          <cell r="F33" t="str">
            <v>TANF EXPANDED 14-20 MALE WITH MEDICARE</v>
          </cell>
        </row>
        <row r="34">
          <cell r="B34" t="str">
            <v>1105</v>
          </cell>
          <cell r="C34" t="str">
            <v>TANF 14-44 F</v>
          </cell>
          <cell r="D34" t="str">
            <v>1004082</v>
          </cell>
          <cell r="E34" t="str">
            <v>CATEGORICAL LINKED EXPANSION</v>
          </cell>
          <cell r="F34" t="str">
            <v>TANF EXPANDED 14-20 FEMALE WITH MEDICARE</v>
          </cell>
        </row>
        <row r="35">
          <cell r="B35" t="str">
            <v>1106</v>
          </cell>
          <cell r="C35" t="str">
            <v>TANF 14-44 M</v>
          </cell>
          <cell r="D35" t="str">
            <v>1004083</v>
          </cell>
          <cell r="E35" t="str">
            <v>CATEGORICAL LINKED EXPANSION</v>
          </cell>
          <cell r="F35" t="str">
            <v>TANF EXPANDED 21-44 MALE WITH MEDICARE</v>
          </cell>
        </row>
        <row r="36">
          <cell r="B36" t="str">
            <v>1107</v>
          </cell>
          <cell r="C36" t="str">
            <v>TANF 14-44 F</v>
          </cell>
          <cell r="D36" t="str">
            <v>1004082</v>
          </cell>
          <cell r="E36" t="str">
            <v>CATEGORICAL LINKED EXPANSION</v>
          </cell>
          <cell r="F36" t="str">
            <v>TANF EXPANDED 21-44 FEMALE WITH MEDICARE</v>
          </cell>
        </row>
        <row r="37">
          <cell r="B37" t="str">
            <v>1108</v>
          </cell>
          <cell r="C37" t="str">
            <v>TANF 45+</v>
          </cell>
          <cell r="D37" t="str">
            <v>1004084</v>
          </cell>
          <cell r="E37" t="str">
            <v>CATEGORICAL LINKED EXPANSION</v>
          </cell>
          <cell r="F37" t="str">
            <v>TANF EXPANDED 45-64 M/F WITH MEDICARE</v>
          </cell>
        </row>
        <row r="38">
          <cell r="B38" t="str">
            <v>1109</v>
          </cell>
          <cell r="C38" t="str">
            <v>TANF 45+</v>
          </cell>
          <cell r="D38" t="str">
            <v>1004084</v>
          </cell>
          <cell r="E38" t="str">
            <v>CATEGORICAL LINKED EXPANSION</v>
          </cell>
          <cell r="F38" t="str">
            <v>TANF EXPANDED 65+ M/F WITH MEDICARE</v>
          </cell>
        </row>
        <row r="39">
          <cell r="B39" t="str">
            <v>1111</v>
          </cell>
          <cell r="C39" t="str">
            <v>TANF &lt;1 M/F</v>
          </cell>
          <cell r="D39" t="str">
            <v>1004080</v>
          </cell>
          <cell r="E39" t="str">
            <v>CATEGORICAL LINKED EXPANSION</v>
          </cell>
          <cell r="F39" t="str">
            <v>TANF EXPANDED &lt;1 M/F NON- MEDICARE</v>
          </cell>
        </row>
        <row r="40">
          <cell r="B40" t="str">
            <v>1112</v>
          </cell>
          <cell r="C40" t="str">
            <v>TANF 1-13 M/F</v>
          </cell>
          <cell r="D40" t="str">
            <v>1004081</v>
          </cell>
          <cell r="E40" t="str">
            <v>CATEGORICAL LINKED EXPANSION</v>
          </cell>
          <cell r="F40" t="str">
            <v>TANF EXPANDED 1-5 M/F NON-MEDICARE</v>
          </cell>
        </row>
        <row r="41">
          <cell r="B41" t="str">
            <v>1113</v>
          </cell>
          <cell r="C41" t="str">
            <v>TANF 1-13 M/F</v>
          </cell>
          <cell r="D41" t="str">
            <v>1004081</v>
          </cell>
          <cell r="E41" t="str">
            <v>CATEGORICAL LINKED EXPANSION</v>
          </cell>
          <cell r="F41" t="str">
            <v>TANF EXPANDED 6-13 M/F NON-MEDICARE</v>
          </cell>
        </row>
        <row r="42">
          <cell r="B42" t="str">
            <v>1114</v>
          </cell>
          <cell r="C42" t="str">
            <v>TANF 14-44 F</v>
          </cell>
          <cell r="D42" t="str">
            <v>1004083</v>
          </cell>
          <cell r="E42" t="str">
            <v>CATEGORICAL LINKED EXPANSION</v>
          </cell>
          <cell r="F42" t="str">
            <v>TANF EXPANDED 14-20 MALE NON-MEDICARE</v>
          </cell>
        </row>
        <row r="43">
          <cell r="B43" t="str">
            <v>1115</v>
          </cell>
          <cell r="C43" t="str">
            <v>TANF 14-44 F</v>
          </cell>
          <cell r="D43" t="str">
            <v>1004082</v>
          </cell>
          <cell r="E43" t="str">
            <v>CATEGORICAL LINKED EXPANSION</v>
          </cell>
          <cell r="F43" t="str">
            <v>TANF EXPANDED 14-20 FEMALE NON-MEDICARE</v>
          </cell>
        </row>
        <row r="44">
          <cell r="B44" t="str">
            <v>1116</v>
          </cell>
          <cell r="C44" t="str">
            <v>TANF 14-44 M</v>
          </cell>
          <cell r="D44" t="str">
            <v>1004083</v>
          </cell>
          <cell r="E44" t="str">
            <v>CATEGORICAL LINKED EXPANSION</v>
          </cell>
          <cell r="F44" t="str">
            <v>TANF EXPANDED 21-44 MALE NON-MEDICARE</v>
          </cell>
        </row>
        <row r="45">
          <cell r="B45" t="str">
            <v>1117</v>
          </cell>
          <cell r="C45" t="str">
            <v>TANF 14-44 F</v>
          </cell>
          <cell r="D45" t="str">
            <v>1004082</v>
          </cell>
          <cell r="E45" t="str">
            <v>CATEGORICAL LINKED EXPANSION</v>
          </cell>
          <cell r="F45" t="str">
            <v>TANF EXPANDED 21-44 FEMALE NON-MEDICARE</v>
          </cell>
        </row>
        <row r="46">
          <cell r="B46" t="str">
            <v>1118</v>
          </cell>
          <cell r="C46" t="str">
            <v>TANF 45+</v>
          </cell>
          <cell r="D46" t="str">
            <v>1004084</v>
          </cell>
          <cell r="E46" t="str">
            <v>CATEGORICAL LINKED EXPANSION</v>
          </cell>
          <cell r="F46" t="str">
            <v>TANF EXPANDED 45-64 M/F NON-MEDICARE</v>
          </cell>
        </row>
        <row r="47">
          <cell r="B47" t="str">
            <v>1119</v>
          </cell>
          <cell r="C47" t="str">
            <v>TANF 45+</v>
          </cell>
          <cell r="D47" t="str">
            <v>1004084</v>
          </cell>
          <cell r="E47" t="str">
            <v>CATEGORICAL LINKED EXPANSION</v>
          </cell>
          <cell r="F47" t="str">
            <v>TANF EXPANDED 65+ M/F NON-MEDICARE</v>
          </cell>
        </row>
        <row r="48">
          <cell r="B48" t="str">
            <v>1121</v>
          </cell>
          <cell r="C48" t="str">
            <v>TANF &lt;1 M/F</v>
          </cell>
          <cell r="D48" t="str">
            <v>1004080</v>
          </cell>
          <cell r="E48" t="str">
            <v>CATEGORICAL LINKED EXPANSION</v>
          </cell>
          <cell r="F48" t="str">
            <v>TANF EXPANDED &lt;1 M/F WITH QMB</v>
          </cell>
        </row>
        <row r="49">
          <cell r="B49" t="str">
            <v>1122</v>
          </cell>
          <cell r="C49" t="str">
            <v>TANF 1-13 M/F</v>
          </cell>
          <cell r="D49" t="str">
            <v>1004081</v>
          </cell>
          <cell r="E49" t="str">
            <v>CATEGORICAL LINKED EXPANSION</v>
          </cell>
          <cell r="F49" t="str">
            <v>TANF EXPANDED 1-5 M/F WITH QMB</v>
          </cell>
        </row>
        <row r="50">
          <cell r="B50" t="str">
            <v>1123</v>
          </cell>
          <cell r="C50" t="str">
            <v>TANF 1-13 M/F</v>
          </cell>
          <cell r="D50" t="str">
            <v>1004081</v>
          </cell>
          <cell r="E50" t="str">
            <v>CATEGORICAL LINKED EXPANSION</v>
          </cell>
          <cell r="F50" t="str">
            <v>TANF EXPANDED 6-13 M/F WITH QMB</v>
          </cell>
        </row>
        <row r="51">
          <cell r="B51" t="str">
            <v>1124</v>
          </cell>
          <cell r="C51" t="str">
            <v>TANF 14-44 M</v>
          </cell>
          <cell r="D51" t="str">
            <v>1004083</v>
          </cell>
          <cell r="E51" t="str">
            <v>CATEGORICAL LINKED EXPANSION</v>
          </cell>
          <cell r="F51" t="str">
            <v>TANF EXPANDED 14-20 MALE WITH QMB</v>
          </cell>
        </row>
        <row r="52">
          <cell r="B52" t="str">
            <v>1125</v>
          </cell>
          <cell r="C52" t="str">
            <v>TANF 14-44 F</v>
          </cell>
          <cell r="D52" t="str">
            <v>1004082</v>
          </cell>
          <cell r="E52" t="str">
            <v>CATEGORICAL LINKED EXPANSION</v>
          </cell>
          <cell r="F52" t="str">
            <v>TANF EXPANDED 14-20 FEMALE WITH QMB</v>
          </cell>
        </row>
        <row r="53">
          <cell r="B53" t="str">
            <v>1126</v>
          </cell>
          <cell r="C53" t="str">
            <v>TANF 14-44 F</v>
          </cell>
          <cell r="D53" t="str">
            <v>1004083</v>
          </cell>
          <cell r="E53" t="str">
            <v>CATEGORICAL LINKED EXPANSION</v>
          </cell>
          <cell r="F53" t="str">
            <v>TANF EXPANDED 21-44 MALE WITH QMB</v>
          </cell>
        </row>
        <row r="54">
          <cell r="B54" t="str">
            <v>1127</v>
          </cell>
          <cell r="C54" t="str">
            <v>TANF 14-44 F</v>
          </cell>
          <cell r="D54" t="str">
            <v>1004082</v>
          </cell>
          <cell r="E54" t="str">
            <v>CATEGORICAL LINKED EXPANSION</v>
          </cell>
          <cell r="F54" t="str">
            <v>TANF EXPANDED 21-44 FEMALE WITH QMB</v>
          </cell>
        </row>
        <row r="55">
          <cell r="B55" t="str">
            <v>1128</v>
          </cell>
          <cell r="C55" t="str">
            <v>TANF 45+</v>
          </cell>
          <cell r="D55" t="str">
            <v>1004084</v>
          </cell>
          <cell r="E55" t="str">
            <v>CATEGORICAL LINKED EXPANSION</v>
          </cell>
          <cell r="F55" t="str">
            <v>TANF EXPANDED 45-64 M/F WITH QMB</v>
          </cell>
        </row>
        <row r="56">
          <cell r="B56" t="str">
            <v>1129</v>
          </cell>
          <cell r="C56" t="str">
            <v>TANF 45+</v>
          </cell>
          <cell r="D56" t="str">
            <v>1004084</v>
          </cell>
          <cell r="E56" t="str">
            <v>CATEGORICAL LINKED EXPANSION</v>
          </cell>
          <cell r="F56" t="str">
            <v>TANF  EXPANDED 65+ M/F WITH QMB</v>
          </cell>
        </row>
        <row r="57">
          <cell r="B57" t="str">
            <v>2100</v>
          </cell>
          <cell r="C57" t="str">
            <v>SSI W/MED</v>
          </cell>
          <cell r="D57" t="str">
            <v>1004085</v>
          </cell>
          <cell r="E57" t="str">
            <v>CATEGORICAL</v>
          </cell>
          <cell r="F57" t="str">
            <v>SSI AGED WITH MEDICARE</v>
          </cell>
        </row>
        <row r="58">
          <cell r="B58" t="str">
            <v>2110</v>
          </cell>
          <cell r="C58" t="str">
            <v>SSI W/O MED</v>
          </cell>
          <cell r="D58" t="str">
            <v>1004086</v>
          </cell>
          <cell r="E58" t="str">
            <v>CATEGORICAL</v>
          </cell>
          <cell r="F58" t="str">
            <v>SSI AGED NON-MEDICARE</v>
          </cell>
        </row>
        <row r="59">
          <cell r="B59" t="str">
            <v>2120</v>
          </cell>
          <cell r="C59" t="str">
            <v>SSI W/MED</v>
          </cell>
          <cell r="D59" t="str">
            <v>1004085</v>
          </cell>
          <cell r="E59" t="str">
            <v>CATEGORICAL</v>
          </cell>
          <cell r="F59" t="str">
            <v>SSI AGED WITH QMB</v>
          </cell>
        </row>
        <row r="60">
          <cell r="B60" t="str">
            <v>2200</v>
          </cell>
          <cell r="C60" t="str">
            <v>SSI W/MED</v>
          </cell>
          <cell r="D60" t="str">
            <v>1004085</v>
          </cell>
          <cell r="E60" t="str">
            <v>CATEGORICAL</v>
          </cell>
          <cell r="F60" t="str">
            <v>SSI DISABLED WITH MEDICARE</v>
          </cell>
        </row>
        <row r="61">
          <cell r="B61" t="str">
            <v>2210</v>
          </cell>
          <cell r="C61" t="str">
            <v>SSI W/O MED</v>
          </cell>
          <cell r="D61" t="str">
            <v>1004086</v>
          </cell>
          <cell r="E61" t="str">
            <v>CATEGORICAL</v>
          </cell>
          <cell r="F61" t="str">
            <v>SSI DISABLED NON-MEDICARE</v>
          </cell>
        </row>
        <row r="62">
          <cell r="B62" t="str">
            <v>2220</v>
          </cell>
          <cell r="C62" t="str">
            <v>SSI W/MED</v>
          </cell>
          <cell r="D62" t="str">
            <v>1004085</v>
          </cell>
          <cell r="E62" t="str">
            <v>CATEGORICAL</v>
          </cell>
          <cell r="F62" t="str">
            <v>SSI DISABLED WITH QMB</v>
          </cell>
        </row>
        <row r="63">
          <cell r="B63" t="str">
            <v>2300</v>
          </cell>
          <cell r="C63" t="str">
            <v>SSI W/MED</v>
          </cell>
          <cell r="D63" t="str">
            <v>1004085</v>
          </cell>
          <cell r="E63" t="str">
            <v>CATEGORICAL</v>
          </cell>
          <cell r="F63" t="str">
            <v>SSI BLIND WITH MEDICARE</v>
          </cell>
        </row>
        <row r="64">
          <cell r="B64" t="str">
            <v>2310</v>
          </cell>
          <cell r="C64" t="str">
            <v>SSI W/O MED</v>
          </cell>
          <cell r="D64" t="str">
            <v>1004086</v>
          </cell>
          <cell r="E64" t="str">
            <v>CATEGORICAL</v>
          </cell>
          <cell r="F64" t="str">
            <v>SSI BLIND NON-MEDICARE</v>
          </cell>
        </row>
        <row r="65">
          <cell r="B65" t="str">
            <v>2320</v>
          </cell>
          <cell r="C65" t="str">
            <v>SSI W/MED</v>
          </cell>
          <cell r="D65" t="str">
            <v>1004085</v>
          </cell>
          <cell r="E65" t="str">
            <v>CATEGORICAL</v>
          </cell>
          <cell r="F65" t="str">
            <v>SSI BLIND WITH QMB</v>
          </cell>
        </row>
        <row r="66">
          <cell r="B66" t="str">
            <v>2400</v>
          </cell>
          <cell r="C66" t="str">
            <v>SSI W/MED</v>
          </cell>
          <cell r="D66" t="str">
            <v>1004085</v>
          </cell>
          <cell r="E66" t="str">
            <v>CATEGORICAL LINKED EXPANSION</v>
          </cell>
          <cell r="F66" t="str">
            <v>SSI AGED EXPANDED WITH MEDICARE</v>
          </cell>
        </row>
        <row r="67">
          <cell r="B67" t="str">
            <v>2410</v>
          </cell>
          <cell r="C67" t="str">
            <v>SSI W/O MED</v>
          </cell>
          <cell r="D67" t="str">
            <v>1004086</v>
          </cell>
          <cell r="E67" t="str">
            <v>CATEGORICAL LINKED EXPANSION</v>
          </cell>
          <cell r="F67" t="str">
            <v>SSI AGED EXPANDED NON-MEDICARE</v>
          </cell>
        </row>
        <row r="68">
          <cell r="B68" t="str">
            <v>2420</v>
          </cell>
          <cell r="C68" t="str">
            <v>SSI W/MED</v>
          </cell>
          <cell r="D68" t="str">
            <v>1004085</v>
          </cell>
          <cell r="E68" t="str">
            <v>CATEGORICAL LINKED EXPANSION</v>
          </cell>
          <cell r="F68" t="str">
            <v>SSI AGED EXPANDED WITH QMB</v>
          </cell>
        </row>
        <row r="69">
          <cell r="B69" t="str">
            <v>2500</v>
          </cell>
          <cell r="C69" t="str">
            <v>SSI W/MED</v>
          </cell>
          <cell r="D69" t="str">
            <v>1004085</v>
          </cell>
          <cell r="E69" t="str">
            <v>CATEGORICAL LINKED EXPANSION</v>
          </cell>
          <cell r="F69" t="str">
            <v>SSI BLIND EXPANDED WITH MEDICARE</v>
          </cell>
        </row>
        <row r="70">
          <cell r="B70" t="str">
            <v>2510</v>
          </cell>
          <cell r="C70" t="str">
            <v>SSI W/O MED</v>
          </cell>
          <cell r="D70" t="str">
            <v>1004086</v>
          </cell>
          <cell r="E70" t="str">
            <v>CATEGORICAL LINKED EXPANSION</v>
          </cell>
          <cell r="F70" t="str">
            <v>SSI BLIND EXPANDED NON-MEDICARE</v>
          </cell>
        </row>
        <row r="71">
          <cell r="B71" t="str">
            <v>2520</v>
          </cell>
          <cell r="C71" t="str">
            <v>SSI W/MED</v>
          </cell>
          <cell r="D71" t="str">
            <v>1004085</v>
          </cell>
          <cell r="E71" t="str">
            <v>CATEGORICAL LINKED EXPANSION</v>
          </cell>
          <cell r="F71" t="str">
            <v>SSI BLIND EXPANDED WITH QMB</v>
          </cell>
        </row>
        <row r="72">
          <cell r="B72" t="str">
            <v>2600</v>
          </cell>
          <cell r="C72" t="str">
            <v>SSI W/MED</v>
          </cell>
          <cell r="D72" t="str">
            <v>1004085</v>
          </cell>
          <cell r="E72" t="str">
            <v>CATEGORICAL LINKED EXPANSION</v>
          </cell>
          <cell r="F72" t="str">
            <v>SSI DISABLED EXPANDED WITH MEDICARE</v>
          </cell>
        </row>
        <row r="73">
          <cell r="B73" t="str">
            <v>2610</v>
          </cell>
          <cell r="C73" t="str">
            <v>SSI W/O MED</v>
          </cell>
          <cell r="D73" t="str">
            <v>1004086</v>
          </cell>
          <cell r="E73" t="str">
            <v>CATEGORICAL LINKED EXPANSION</v>
          </cell>
          <cell r="F73" t="str">
            <v>SSI DISABLED EXPANDED NON-MEDICARE</v>
          </cell>
        </row>
        <row r="74">
          <cell r="B74" t="str">
            <v>2620</v>
          </cell>
          <cell r="C74" t="str">
            <v>SSI W/MED</v>
          </cell>
          <cell r="D74" t="str">
            <v>1004085</v>
          </cell>
          <cell r="E74" t="str">
            <v>CATEGORICAL LINKED EXPANSION</v>
          </cell>
          <cell r="F74" t="str">
            <v>SSI DISABLED EXPANDED WITH QMB</v>
          </cell>
        </row>
        <row r="75">
          <cell r="B75" t="str">
            <v>3000</v>
          </cell>
          <cell r="C75" t="str">
            <v>MN/MI</v>
          </cell>
          <cell r="D75" t="str">
            <v>1004087</v>
          </cell>
          <cell r="E75" t="str">
            <v>NON-CATEGORICAL</v>
          </cell>
          <cell r="F75" t="str">
            <v>MN/MI WITH MEDICARE</v>
          </cell>
        </row>
        <row r="76">
          <cell r="B76" t="str">
            <v>3010</v>
          </cell>
          <cell r="C76" t="str">
            <v>MN/MI</v>
          </cell>
          <cell r="D76" t="str">
            <v>1004087</v>
          </cell>
          <cell r="E76" t="str">
            <v>NON-CATEGORICAL</v>
          </cell>
          <cell r="F76" t="str">
            <v>MN/MI NON-MEDICARE</v>
          </cell>
        </row>
        <row r="77">
          <cell r="B77" t="str">
            <v>3302</v>
          </cell>
          <cell r="C77" t="str">
            <v>Title XIX Waiver Non-MED</v>
          </cell>
          <cell r="D77" t="str">
            <v>1004087</v>
          </cell>
          <cell r="E77" t="str">
            <v>FEDERAL NON-CATEGORICAL LINKED EXPANSION</v>
          </cell>
          <cell r="F77" t="str">
            <v>TITLE XIX WAIVER GRP 1-5 M/F WITH MEDICARE</v>
          </cell>
        </row>
        <row r="78">
          <cell r="B78" t="str">
            <v>3303</v>
          </cell>
          <cell r="C78" t="str">
            <v>Title XIX Waiver Non-MED</v>
          </cell>
          <cell r="D78" t="str">
            <v>1004087</v>
          </cell>
          <cell r="E78" t="str">
            <v>FEDERAL NON-CATEGORICAL LINKED EXPANSION</v>
          </cell>
          <cell r="F78" t="str">
            <v>TITLE XIX WAIVER GRP 6-13 M/F WITH MEDICARE</v>
          </cell>
        </row>
        <row r="79">
          <cell r="B79" t="str">
            <v>3304</v>
          </cell>
          <cell r="C79" t="str">
            <v>Title XIX Waiver Non-MED</v>
          </cell>
          <cell r="D79" t="str">
            <v>1004087</v>
          </cell>
          <cell r="E79" t="str">
            <v>FEDERAL NON-CATEGORICAL LINKED EXPANSION</v>
          </cell>
          <cell r="F79" t="str">
            <v>TITLE XIX WAIVER GRP 14-20 MALE WITH MEDICARE</v>
          </cell>
        </row>
        <row r="80">
          <cell r="B80" t="str">
            <v>3305</v>
          </cell>
          <cell r="C80" t="str">
            <v>Title XIX Waiver Non-MED</v>
          </cell>
          <cell r="D80" t="str">
            <v>1004087</v>
          </cell>
          <cell r="E80" t="str">
            <v>FEDERAL NON-CATEGORICAL LINKED EXPANSION</v>
          </cell>
          <cell r="F80" t="str">
            <v>TITLE XIX WAIVER GRP 14-20 FEMALE WITH MEDICARE</v>
          </cell>
        </row>
        <row r="81">
          <cell r="B81" t="str">
            <v>3306</v>
          </cell>
          <cell r="C81" t="str">
            <v>Title XIX Waiver Non-MED</v>
          </cell>
          <cell r="D81" t="str">
            <v>1004087</v>
          </cell>
          <cell r="E81" t="str">
            <v>FEDERAL NON-CATEGORICAL LINKED EXPANSION</v>
          </cell>
          <cell r="F81" t="str">
            <v>TITLE XIX WAIVER GRP 21-44 MALE WITH MEDICARE</v>
          </cell>
        </row>
        <row r="82">
          <cell r="B82" t="str">
            <v>3307</v>
          </cell>
          <cell r="C82" t="str">
            <v>Title XIX Waiver Non-MED</v>
          </cell>
          <cell r="D82" t="str">
            <v>1004087</v>
          </cell>
          <cell r="E82" t="str">
            <v>FEDERAL NON-CATEGORICAL LINKED EXPANSION</v>
          </cell>
          <cell r="F82" t="str">
            <v>TITLE XIX WAIVER GRP 21-44 FEMALE WITH MEDICARE</v>
          </cell>
        </row>
        <row r="83">
          <cell r="B83" t="str">
            <v>3308</v>
          </cell>
          <cell r="C83" t="str">
            <v>Title XIX Waiver Non-MED</v>
          </cell>
          <cell r="D83" t="str">
            <v>1004087</v>
          </cell>
          <cell r="E83" t="str">
            <v>FEDERAL NON-CATEGORICAL LINKED EXPANSION</v>
          </cell>
          <cell r="F83" t="str">
            <v>TITLE XIX WAIVER GRP 45-64M/F WITH MEDICARE</v>
          </cell>
        </row>
        <row r="84">
          <cell r="B84" t="str">
            <v>3309</v>
          </cell>
          <cell r="C84" t="str">
            <v>Title XIX Waiver Non-MED</v>
          </cell>
          <cell r="D84" t="str">
            <v>1004087</v>
          </cell>
          <cell r="E84" t="str">
            <v>FEDERAL NON-CATEGORICAL LINKED EXPANSION</v>
          </cell>
          <cell r="F84" t="str">
            <v>TITLE XIX WAIVER GRP 65+ M/F WITH MEDICARE</v>
          </cell>
        </row>
        <row r="85">
          <cell r="B85" t="str">
            <v>3311</v>
          </cell>
          <cell r="C85" t="str">
            <v>Title XIX Waiver Non-MED</v>
          </cell>
          <cell r="D85" t="str">
            <v>1004087</v>
          </cell>
          <cell r="E85" t="str">
            <v>FEDERAL NON-CATEGORICAL LINKED EXPANSION</v>
          </cell>
          <cell r="F85" t="str">
            <v>TITLE XIX WAIVER GRP &lt;1 M/F NON-MEDICARE</v>
          </cell>
        </row>
        <row r="86">
          <cell r="B86" t="str">
            <v>3312</v>
          </cell>
          <cell r="C86" t="str">
            <v>Title XIX Waiver Non-MED</v>
          </cell>
          <cell r="D86" t="str">
            <v>1004087</v>
          </cell>
          <cell r="E86" t="str">
            <v>FEDERAL NON-CATEGORICAL LINKED EXPANSION</v>
          </cell>
          <cell r="F86" t="str">
            <v>TITLE XIX WAIVER GRP 1-5 M/F NON-MEDICARE</v>
          </cell>
        </row>
        <row r="87">
          <cell r="B87" t="str">
            <v>3313</v>
          </cell>
          <cell r="C87" t="str">
            <v>Title XIX Waiver Non-MED</v>
          </cell>
          <cell r="D87" t="str">
            <v>1004087</v>
          </cell>
          <cell r="E87" t="str">
            <v>FEDERAL NON-CATEGORICAL LINKED EXPANSION</v>
          </cell>
          <cell r="F87" t="str">
            <v>TITLE XIX WAIVER GRP 6-13 M/F NON-MEDICARE</v>
          </cell>
        </row>
        <row r="88">
          <cell r="B88" t="str">
            <v>3314</v>
          </cell>
          <cell r="C88" t="str">
            <v>Title XIX Waiver Non-MED</v>
          </cell>
          <cell r="D88" t="str">
            <v>1004087</v>
          </cell>
          <cell r="E88" t="str">
            <v>FEDERAL NON-CATEGORICAL LINKED EXPANSION</v>
          </cell>
          <cell r="F88" t="str">
            <v>TITLE XIX WAIVER GRP 14-20 MALE NON-MEDICARE</v>
          </cell>
        </row>
        <row r="89">
          <cell r="B89" t="str">
            <v>3315</v>
          </cell>
          <cell r="C89" t="str">
            <v>Title XIX Waiver Non-MED</v>
          </cell>
          <cell r="D89" t="str">
            <v>1004087</v>
          </cell>
          <cell r="E89" t="str">
            <v>FEDERAL NON-CATEGORICAL LINKED EXPANSION</v>
          </cell>
          <cell r="F89" t="str">
            <v>TITLE XIX WAIVER GRP 14-20 FEMALE NON-MEDICARE</v>
          </cell>
        </row>
        <row r="90">
          <cell r="B90" t="str">
            <v>3316</v>
          </cell>
          <cell r="C90" t="str">
            <v>Title XIX Waiver Non-MED</v>
          </cell>
          <cell r="D90" t="str">
            <v>1004087</v>
          </cell>
          <cell r="E90" t="str">
            <v>FEDERAL NON-CATEGORICAL LINKED EXPANSION</v>
          </cell>
          <cell r="F90" t="str">
            <v>TITLE XIX WAIVER GRP 21-44 MALE NON-MEDICARE</v>
          </cell>
        </row>
        <row r="91">
          <cell r="B91" t="str">
            <v>3317</v>
          </cell>
          <cell r="C91" t="str">
            <v>Title XIX Waiver Non-MED</v>
          </cell>
          <cell r="D91" t="str">
            <v>1004087</v>
          </cell>
          <cell r="E91" t="str">
            <v>FEDERAL NON-CATEGORICAL LINKED EXPANSION</v>
          </cell>
          <cell r="F91" t="str">
            <v>TITLE XIX WAIVER GRP 21-44 FEMALE NON-MEDICARE</v>
          </cell>
        </row>
        <row r="92">
          <cell r="B92" t="str">
            <v>3318</v>
          </cell>
          <cell r="C92" t="str">
            <v>Title XIX Waiver Non-MED</v>
          </cell>
          <cell r="D92" t="str">
            <v>1004087</v>
          </cell>
          <cell r="E92" t="str">
            <v>FEDERAL NON-CATEGORICAL LINKED EXPANSION</v>
          </cell>
          <cell r="F92" t="str">
            <v>TITLE XIX WAIVER GRP 45-64 M/F NON-MEDICARE</v>
          </cell>
        </row>
        <row r="93">
          <cell r="B93" t="str">
            <v>3319</v>
          </cell>
          <cell r="C93" t="str">
            <v>Title XIX Waiver Non-MED</v>
          </cell>
          <cell r="D93" t="str">
            <v>1004087</v>
          </cell>
          <cell r="E93" t="str">
            <v>FEDERAL NON-CATEGORICAL LINKED EXPANSION</v>
          </cell>
          <cell r="F93" t="str">
            <v>TITLE XIX WAIVER GRP 65+ M/F NON-MEDICARE</v>
          </cell>
        </row>
        <row r="94">
          <cell r="B94" t="str">
            <v>3321</v>
          </cell>
          <cell r="C94" t="str">
            <v>Title XIX Waiver Non-MED</v>
          </cell>
          <cell r="D94" t="str">
            <v>1004087</v>
          </cell>
          <cell r="E94" t="str">
            <v>FEDERAL NON-CATEGORICAL LINKED EXPANSION</v>
          </cell>
          <cell r="F94" t="str">
            <v>TITLE XIX WAIVER GRP &lt;1 M/F WITH QMB</v>
          </cell>
        </row>
        <row r="95">
          <cell r="B95" t="str">
            <v>3322</v>
          </cell>
          <cell r="C95" t="str">
            <v>Title XIX Waiver Non-MED</v>
          </cell>
          <cell r="D95" t="str">
            <v>1004087</v>
          </cell>
          <cell r="E95" t="str">
            <v>FEDERAL NON-CATEGORICAL LINKED EXPANSION</v>
          </cell>
          <cell r="F95" t="str">
            <v>TITLE XIX WAIVER GRP 1-5 M/F WITH QMB</v>
          </cell>
        </row>
        <row r="96">
          <cell r="B96" t="str">
            <v>3323</v>
          </cell>
          <cell r="C96" t="str">
            <v>Title XIX Waiver Non-MED</v>
          </cell>
          <cell r="D96" t="str">
            <v>1004087</v>
          </cell>
          <cell r="E96" t="str">
            <v>FEDERAL NON-CATEGORICAL LINKED EXPANSION</v>
          </cell>
          <cell r="F96" t="str">
            <v>TITLE XIX WAIVER GRP 6-13 M/F WITH QMB</v>
          </cell>
        </row>
        <row r="97">
          <cell r="B97" t="str">
            <v>3324</v>
          </cell>
          <cell r="C97" t="str">
            <v>Title XIX Waiver Non-MED</v>
          </cell>
          <cell r="D97" t="str">
            <v>1004087</v>
          </cell>
          <cell r="E97" t="str">
            <v>FEDERAL NON-CATEGORICAL LINKED EXPANSION</v>
          </cell>
          <cell r="F97" t="str">
            <v>TITLE XIX WAIVER GRP 14-20 MALE WITH QMB</v>
          </cell>
        </row>
        <row r="98">
          <cell r="B98" t="str">
            <v>3325</v>
          </cell>
          <cell r="C98" t="str">
            <v>Title XIX Waiver Non-MED</v>
          </cell>
          <cell r="D98" t="str">
            <v>1004087</v>
          </cell>
          <cell r="E98" t="str">
            <v>FEDERAL NON-CATEGORICAL LINKED EXPANSION</v>
          </cell>
          <cell r="F98" t="str">
            <v>TITLE XIX WAIVER GRP 14-20 FEMALE WITH QMB</v>
          </cell>
        </row>
        <row r="99">
          <cell r="B99" t="str">
            <v>3326</v>
          </cell>
          <cell r="C99" t="str">
            <v>Title XIX Waiver Non-MED</v>
          </cell>
          <cell r="D99" t="str">
            <v>1004087</v>
          </cell>
          <cell r="E99" t="str">
            <v>FEDERAL NON-CATEGORICAL LINKED EXPANSION</v>
          </cell>
          <cell r="F99" t="str">
            <v>TITLE XIX WAIVER GRP 21-44 MALE WITH QMB</v>
          </cell>
        </row>
        <row r="100">
          <cell r="B100" t="str">
            <v>3327</v>
          </cell>
          <cell r="C100" t="str">
            <v>Title XIX Waiver Non-MED</v>
          </cell>
          <cell r="D100" t="str">
            <v>1004087</v>
          </cell>
          <cell r="E100" t="str">
            <v>FEDERAL NON-CATEGORICAL LINKED EXPANSION</v>
          </cell>
          <cell r="F100" t="str">
            <v>TITLE XIX WAIVER GRP 21-44 FEMALE WITH QMB</v>
          </cell>
        </row>
        <row r="101">
          <cell r="B101" t="str">
            <v>3328</v>
          </cell>
          <cell r="C101" t="str">
            <v>Title XIX Waiver Non-MED</v>
          </cell>
          <cell r="D101" t="str">
            <v>1004087</v>
          </cell>
          <cell r="E101" t="str">
            <v>FEDERAL NON-CATEGORICAL LINKED EXPANSION</v>
          </cell>
          <cell r="F101" t="str">
            <v>TITLE XIX WAIVER GRP 45-64 M/F WITH QMB</v>
          </cell>
        </row>
        <row r="102">
          <cell r="B102" t="str">
            <v>3400</v>
          </cell>
          <cell r="C102" t="str">
            <v>Title XIX Waiver MED</v>
          </cell>
          <cell r="D102" t="str">
            <v>1004099</v>
          </cell>
          <cell r="E102" t="str">
            <v>FEDERAL NON-CATEGORICAL LINKED CONVERSION</v>
          </cell>
          <cell r="F102" t="str">
            <v>MED ELIGIBILITY WITH MEDICARE</v>
          </cell>
        </row>
        <row r="103">
          <cell r="B103" t="str">
            <v>3410</v>
          </cell>
          <cell r="C103" t="str">
            <v>Title XIX Waiver MED</v>
          </cell>
          <cell r="D103" t="str">
            <v>1004099</v>
          </cell>
          <cell r="E103" t="str">
            <v>FEDERAL NON-CATEGORICAL LINKED CONVERSION</v>
          </cell>
          <cell r="F103" t="str">
            <v>MED ELIGIBILITY NON-MEDICARE</v>
          </cell>
        </row>
        <row r="104">
          <cell r="B104" t="str">
            <v>3420</v>
          </cell>
          <cell r="C104" t="str">
            <v>Title XIX Waiver MED</v>
          </cell>
          <cell r="D104" t="str">
            <v>1004099</v>
          </cell>
          <cell r="E104" t="str">
            <v>FEDERAL NON-CATEGORICAL LINKED CONVERSION</v>
          </cell>
          <cell r="F104" t="str">
            <v>MED ELIGIBILITY WITH QMB</v>
          </cell>
        </row>
        <row r="105">
          <cell r="B105" t="str">
            <v>3601</v>
          </cell>
          <cell r="C105" t="str">
            <v>Title XIX Waiver Non-MED</v>
          </cell>
          <cell r="D105" t="str">
            <v>1004087</v>
          </cell>
          <cell r="E105" t="str">
            <v>FEDERAL NON-CATEGORICAL LINKED CONVERSION</v>
          </cell>
          <cell r="F105" t="str">
            <v>TITLE XIX WAIVER GRP/MI &lt;1 M/F WITH MEDICARE</v>
          </cell>
        </row>
        <row r="106">
          <cell r="B106" t="str">
            <v>3602</v>
          </cell>
          <cell r="C106" t="str">
            <v>Title XIX Waiver Non-MED</v>
          </cell>
          <cell r="D106" t="str">
            <v>1004087</v>
          </cell>
          <cell r="E106" t="str">
            <v>FEDERAL NON-CATEGORICAL LINKED CONVERSION</v>
          </cell>
          <cell r="F106" t="str">
            <v>TITLE XIX WAIVER GRP/MI 1-5 M/F WITH MEDICARE</v>
          </cell>
        </row>
        <row r="107">
          <cell r="B107" t="str">
            <v>3603</v>
          </cell>
          <cell r="C107" t="str">
            <v>Title XIX Waiver Non-MED</v>
          </cell>
          <cell r="D107" t="str">
            <v>1004087</v>
          </cell>
          <cell r="E107" t="str">
            <v>FEDERAL NON-CATEGORICAL LINKED CONVERSION</v>
          </cell>
          <cell r="F107" t="str">
            <v>TITLE XIX WAIVER GRP/MI 6-13 M/F WITH MEDICARE</v>
          </cell>
        </row>
        <row r="108">
          <cell r="B108" t="str">
            <v>3604</v>
          </cell>
          <cell r="C108" t="str">
            <v>Title XIX Waiver Non-MED</v>
          </cell>
          <cell r="D108" t="str">
            <v>1004087</v>
          </cell>
          <cell r="E108" t="str">
            <v>FEDERAL NON-CATEGORICAL LINKED CONVERSION</v>
          </cell>
          <cell r="F108" t="str">
            <v>TITLE XIX WAIVER GRP/MI 14-20 MALE WITH MEDICARE</v>
          </cell>
        </row>
        <row r="109">
          <cell r="B109" t="str">
            <v>3605</v>
          </cell>
          <cell r="C109" t="str">
            <v>Title XIX Waiver Non-MED</v>
          </cell>
          <cell r="D109" t="str">
            <v>1004087</v>
          </cell>
          <cell r="E109" t="str">
            <v>FEDERAL NON-CATEGORICAL LINKED CONVERSION</v>
          </cell>
          <cell r="F109" t="str">
            <v>TITLE XIX WAIVER GRP/MI 14-20 FEMALE WITH MEDICARE</v>
          </cell>
        </row>
        <row r="110">
          <cell r="B110" t="str">
            <v>3606</v>
          </cell>
          <cell r="C110" t="str">
            <v>Title XIX Waiver Non-MED</v>
          </cell>
          <cell r="D110" t="str">
            <v>1004087</v>
          </cell>
          <cell r="E110" t="str">
            <v>FEDERAL NON-CATEGORICAL LINKED CONVERSION</v>
          </cell>
          <cell r="F110" t="str">
            <v>TITLE XIX WAIVER GRP/MI 21-44 MALE WITH MEDICARE</v>
          </cell>
        </row>
        <row r="111">
          <cell r="B111" t="str">
            <v>3607</v>
          </cell>
          <cell r="C111" t="str">
            <v>Title XIX Waiver Non-MED</v>
          </cell>
          <cell r="D111" t="str">
            <v>1004087</v>
          </cell>
          <cell r="E111" t="str">
            <v>FEDERAL NON-CATEGORICAL LINKED CONVERSION</v>
          </cell>
          <cell r="F111" t="str">
            <v>TITLE XIX WAIVER GRP/MI 21-44 FEMALE WITH MEDICARE</v>
          </cell>
        </row>
        <row r="112">
          <cell r="B112" t="str">
            <v>3608</v>
          </cell>
          <cell r="C112" t="str">
            <v>Title XIX Waiver Non-MED</v>
          </cell>
          <cell r="D112" t="str">
            <v>1004087</v>
          </cell>
          <cell r="E112" t="str">
            <v>FEDERAL NON-CATEGORICAL LINKED CONVERSION</v>
          </cell>
          <cell r="F112" t="str">
            <v>TITLE XIX WAIVER GRP/MI 45-64 M/F WITH MEDICARE</v>
          </cell>
        </row>
        <row r="113">
          <cell r="B113" t="str">
            <v>3609</v>
          </cell>
          <cell r="C113" t="str">
            <v>Title XIX Waiver Non-MED</v>
          </cell>
          <cell r="D113" t="str">
            <v>1004087</v>
          </cell>
          <cell r="E113" t="str">
            <v>FEDERAL NON-CATEGORICAL LINKED CONVERSION</v>
          </cell>
          <cell r="F113" t="str">
            <v>TITLE XIX WAIVER GRP/MI 65+ M/F WITH MEDICARE</v>
          </cell>
        </row>
        <row r="114">
          <cell r="B114" t="str">
            <v>3611</v>
          </cell>
          <cell r="C114" t="str">
            <v>Title XIX Waiver Non-MED</v>
          </cell>
          <cell r="D114" t="str">
            <v>1004087</v>
          </cell>
          <cell r="E114" t="str">
            <v>FEDERAL NON-CATEGORICAL LINKED CONVERSION</v>
          </cell>
          <cell r="F114" t="str">
            <v>TITLE XIX WAIVER GRP/MI &lt;1 M/F NON-MEDICARE</v>
          </cell>
        </row>
        <row r="115">
          <cell r="B115" t="str">
            <v>3612</v>
          </cell>
          <cell r="C115" t="str">
            <v>Title XIX Waiver Non-MED</v>
          </cell>
          <cell r="D115" t="str">
            <v>1004087</v>
          </cell>
          <cell r="E115" t="str">
            <v>FEDERAL NON-CATEGORICAL LINKED CONVERSION</v>
          </cell>
          <cell r="F115" t="str">
            <v>TITLE XIX WAIVER GRP/MI 1-5 M/F NON-MEDICARE</v>
          </cell>
        </row>
        <row r="116">
          <cell r="B116" t="str">
            <v>3613</v>
          </cell>
          <cell r="C116" t="str">
            <v>Title XIX Waiver Non-MED</v>
          </cell>
          <cell r="D116" t="str">
            <v>1004087</v>
          </cell>
          <cell r="E116" t="str">
            <v>FEDERAL NON-CATEGORICAL LINKED CONVERSION</v>
          </cell>
          <cell r="F116" t="str">
            <v>TITLE XIX WAIVER GRP/MI 6-13 M/F NON-MEDICARE</v>
          </cell>
        </row>
        <row r="117">
          <cell r="B117" t="str">
            <v>3614</v>
          </cell>
          <cell r="C117" t="str">
            <v>Title XIX Waiver Non-MED</v>
          </cell>
          <cell r="D117" t="str">
            <v>1004087</v>
          </cell>
          <cell r="E117" t="str">
            <v>FEDERAL NON-CATEGORICAL LINKED CONVERSION</v>
          </cell>
          <cell r="F117" t="str">
            <v>TITLE XIX WAIVER GRP/MI 14-20 MALE NON-MEDICARE</v>
          </cell>
        </row>
        <row r="118">
          <cell r="B118" t="str">
            <v>3615</v>
          </cell>
          <cell r="C118" t="str">
            <v>Title XIX Waiver Non-MED</v>
          </cell>
          <cell r="D118" t="str">
            <v>1004087</v>
          </cell>
          <cell r="E118" t="str">
            <v>FEDERAL NON-CATEGORICAL LINKED CONVERSION</v>
          </cell>
          <cell r="F118" t="str">
            <v>TITLE XIX WAIVER GRP/MI 14-20 FEMALE NON-MEDICARE</v>
          </cell>
        </row>
        <row r="119">
          <cell r="B119" t="str">
            <v>3616</v>
          </cell>
          <cell r="C119" t="str">
            <v>Title XIX Waiver Non-MED</v>
          </cell>
          <cell r="D119" t="str">
            <v>1004087</v>
          </cell>
          <cell r="E119" t="str">
            <v>FEDERAL NON-CATEGORICAL LINKED CONVERSION</v>
          </cell>
          <cell r="F119" t="str">
            <v>TITLE XIX WAIVER GRP/MI 21-44 MALE NON-MEDICARE</v>
          </cell>
        </row>
        <row r="120">
          <cell r="B120" t="str">
            <v>3617</v>
          </cell>
          <cell r="C120" t="str">
            <v>Title XIX Waiver Non-MED</v>
          </cell>
          <cell r="D120" t="str">
            <v>1004087</v>
          </cell>
          <cell r="E120" t="str">
            <v>FEDERAL NON-CATEGORICAL LINKED CONVERSION</v>
          </cell>
          <cell r="F120" t="str">
            <v>TITLE XIX WAIVER GRP/MI 21-44 FEMALE NON-MEDICARE</v>
          </cell>
        </row>
        <row r="121">
          <cell r="B121" t="str">
            <v>3618</v>
          </cell>
          <cell r="C121" t="str">
            <v>Title XIX Waiver Non-MED</v>
          </cell>
          <cell r="D121" t="str">
            <v>1004087</v>
          </cell>
          <cell r="E121" t="str">
            <v>FEDERAL NON-CATEGORICAL LINKED CONVERSION</v>
          </cell>
          <cell r="F121" t="str">
            <v>TITLE XIX WAIVER GRP/MI 45-64 M/F NON-MEDICARE</v>
          </cell>
        </row>
        <row r="122">
          <cell r="B122" t="str">
            <v>3619</v>
          </cell>
          <cell r="C122" t="str">
            <v>Title XIX Waiver Non-MED</v>
          </cell>
          <cell r="D122" t="str">
            <v>1004087</v>
          </cell>
          <cell r="E122" t="str">
            <v>FEDERAL NON-CATEGORICAL LINKED CONVERSION</v>
          </cell>
          <cell r="F122" t="str">
            <v>TITLE XIX WAIVER GRP/MI 65+ M/F NON-MEDICARE</v>
          </cell>
        </row>
        <row r="123">
          <cell r="B123" t="str">
            <v>3621</v>
          </cell>
          <cell r="C123" t="str">
            <v>Title XIX Waiver Non-MED</v>
          </cell>
          <cell r="D123" t="str">
            <v>1004087</v>
          </cell>
          <cell r="E123" t="str">
            <v>FEDERAL NON-CATEGORICAL LINKED CONVERSION</v>
          </cell>
          <cell r="F123" t="str">
            <v>TITLE XIX WAIVER GRP/MI &lt;1 M/F WITH QMB</v>
          </cell>
        </row>
        <row r="124">
          <cell r="B124" t="str">
            <v>3622</v>
          </cell>
          <cell r="C124" t="str">
            <v>Title XIX Waiver Non-MED</v>
          </cell>
          <cell r="D124" t="str">
            <v>1004087</v>
          </cell>
          <cell r="E124" t="str">
            <v>FEDERAL NON-CATEGORICAL LINKED CONVERSION</v>
          </cell>
          <cell r="F124" t="str">
            <v>TITLE XIX WAIVER GRP/MI 1-5 M/F WITH QMB</v>
          </cell>
        </row>
        <row r="125">
          <cell r="B125" t="str">
            <v>3623</v>
          </cell>
          <cell r="C125" t="str">
            <v>Title XIX Waiver Non-MED</v>
          </cell>
          <cell r="D125" t="str">
            <v>1004087</v>
          </cell>
          <cell r="E125" t="str">
            <v>FEDERAL NON-CATEGORICAL LINKED CONVERSION</v>
          </cell>
          <cell r="F125" t="str">
            <v>TITLE XIX WAIVER GRP/MI 6-13 M/F WITH QMB</v>
          </cell>
        </row>
        <row r="126">
          <cell r="B126" t="str">
            <v>3624</v>
          </cell>
          <cell r="C126" t="str">
            <v>Title XIX Waiver Non-MED</v>
          </cell>
          <cell r="D126" t="str">
            <v>1004087</v>
          </cell>
          <cell r="E126" t="str">
            <v>FEDERAL NON-CATEGORICAL LINKED CONVERSION</v>
          </cell>
          <cell r="F126" t="str">
            <v>TITLE XIX WAIVER GRP/MI 14-20 MALE WITH QMB</v>
          </cell>
        </row>
        <row r="127">
          <cell r="B127" t="str">
            <v>3625</v>
          </cell>
          <cell r="C127" t="str">
            <v>Title XIX Waiver Non-MED</v>
          </cell>
          <cell r="D127" t="str">
            <v>1004087</v>
          </cell>
          <cell r="E127" t="str">
            <v>FEDERAL NON-CATEGORICAL LINKED CONVERSION</v>
          </cell>
          <cell r="F127" t="str">
            <v>TITLE XIX WAIVER GRP/MI 14-20 FEMALE WITH QMB</v>
          </cell>
        </row>
        <row r="128">
          <cell r="B128" t="str">
            <v>3626</v>
          </cell>
          <cell r="C128" t="str">
            <v>Title XIX Waiver Non-MED</v>
          </cell>
          <cell r="D128" t="str">
            <v>1004087</v>
          </cell>
          <cell r="E128" t="str">
            <v>FEDERAL NON-CATEGORICAL LINKED CONVERSION</v>
          </cell>
          <cell r="F128" t="str">
            <v>TITLE XIX WAIVER GRP/MI 21-44 MALE WITH QMB</v>
          </cell>
        </row>
        <row r="129">
          <cell r="B129" t="str">
            <v>3627</v>
          </cell>
          <cell r="C129" t="str">
            <v>Title XIX Waiver Non-MED</v>
          </cell>
          <cell r="D129" t="str">
            <v>1004087</v>
          </cell>
          <cell r="E129" t="str">
            <v>FEDERAL NON-CATEGORICAL LINKED CONVERSION</v>
          </cell>
          <cell r="F129" t="str">
            <v>TITLE XIX WAIVER GRP/MI 21-44 FEMALE WITH QMB</v>
          </cell>
        </row>
        <row r="130">
          <cell r="B130" t="str">
            <v>3628</v>
          </cell>
          <cell r="C130" t="str">
            <v>Title XIX Waiver Non-MED</v>
          </cell>
          <cell r="D130" t="str">
            <v>1004087</v>
          </cell>
          <cell r="E130" t="str">
            <v>FEDERAL NON-CATEGORICAL LINKED CONVERSION</v>
          </cell>
          <cell r="F130" t="str">
            <v>TITLE XIX WAIVER GRP/MI 45-64  M/F WITH QMB</v>
          </cell>
        </row>
        <row r="131">
          <cell r="B131" t="str">
            <v>3629</v>
          </cell>
          <cell r="C131" t="str">
            <v>Title XIX Waiver Non-MED</v>
          </cell>
          <cell r="D131" t="str">
            <v>1004087</v>
          </cell>
          <cell r="E131" t="str">
            <v>FEDERAL NON-CATEGORICAL LINKED CONVERSION</v>
          </cell>
          <cell r="F131" t="str">
            <v>TITLE XIX WAIVER GRP/MI 65+ M/F WITH QMB</v>
          </cell>
        </row>
        <row r="132">
          <cell r="B132" t="str">
            <v>4101</v>
          </cell>
          <cell r="C132" t="str">
            <v>TANF &lt;1 M/F</v>
          </cell>
          <cell r="D132" t="str">
            <v>1004080</v>
          </cell>
          <cell r="E132" t="str">
            <v>NON-CATEGORICAL</v>
          </cell>
          <cell r="F132" t="str">
            <v>EAC &lt;1 M/F WITH MEDICARE</v>
          </cell>
        </row>
        <row r="133">
          <cell r="B133" t="str">
            <v>4102</v>
          </cell>
          <cell r="C133" t="str">
            <v>TANF 1-13 M/F</v>
          </cell>
          <cell r="D133" t="str">
            <v>1004081</v>
          </cell>
          <cell r="E133" t="str">
            <v>NON-CATEGORICAL</v>
          </cell>
          <cell r="F133" t="str">
            <v>EAC 1-5 M/F WITH MEDICARE</v>
          </cell>
        </row>
        <row r="134">
          <cell r="B134" t="str">
            <v>4103</v>
          </cell>
          <cell r="C134" t="str">
            <v>TANF 1-13 M/F</v>
          </cell>
          <cell r="D134" t="str">
            <v>1004081</v>
          </cell>
          <cell r="E134" t="str">
            <v>NON-CATEGORICAL</v>
          </cell>
          <cell r="F134" t="str">
            <v>EAC 6-13 M/F WITH MEDICARE</v>
          </cell>
        </row>
        <row r="135">
          <cell r="B135" t="str">
            <v>4104</v>
          </cell>
          <cell r="C135" t="str">
            <v>TANF 14-44 M</v>
          </cell>
          <cell r="D135" t="str">
            <v>1004083</v>
          </cell>
          <cell r="E135" t="str">
            <v>NON-CATEGORICAL</v>
          </cell>
          <cell r="F135" t="str">
            <v>EAC 14-20 MALE WITH MEDICARE</v>
          </cell>
        </row>
        <row r="136">
          <cell r="B136" t="str">
            <v>4105</v>
          </cell>
          <cell r="C136" t="str">
            <v>TANF 14-44 F</v>
          </cell>
          <cell r="D136" t="str">
            <v>1004082</v>
          </cell>
          <cell r="E136" t="str">
            <v>NON-CATEGORICAL</v>
          </cell>
          <cell r="F136" t="str">
            <v>EAC 14-20 FEMALE WITH MEDICARE</v>
          </cell>
        </row>
        <row r="137">
          <cell r="B137" t="str">
            <v>4111</v>
          </cell>
          <cell r="C137" t="str">
            <v>TANF &lt;1 M/F</v>
          </cell>
          <cell r="D137" t="str">
            <v>1004080</v>
          </cell>
          <cell r="E137" t="str">
            <v>NON-CATEGORICAL</v>
          </cell>
          <cell r="F137" t="str">
            <v>EAC &lt;1 M/F NON-MEDICARE</v>
          </cell>
        </row>
        <row r="138">
          <cell r="B138" t="str">
            <v>4112</v>
          </cell>
          <cell r="C138" t="str">
            <v>TANF 1-13 M/F</v>
          </cell>
          <cell r="D138" t="str">
            <v>1004081</v>
          </cell>
          <cell r="E138" t="str">
            <v>NON-CATEGORICAL</v>
          </cell>
          <cell r="F138" t="str">
            <v>EAC 1-5 M/F NON-MEDICARE</v>
          </cell>
        </row>
        <row r="139">
          <cell r="B139" t="str">
            <v>4113</v>
          </cell>
          <cell r="C139" t="str">
            <v>TANF 1-13 M/F</v>
          </cell>
          <cell r="D139" t="str">
            <v>1004081</v>
          </cell>
          <cell r="E139" t="str">
            <v>NON-CATEGORICAL</v>
          </cell>
          <cell r="F139" t="str">
            <v>EAC 6-13 M/F NON-MEDICARE</v>
          </cell>
        </row>
        <row r="140">
          <cell r="B140" t="str">
            <v>4114</v>
          </cell>
          <cell r="C140" t="str">
            <v>TANF 14-44 M</v>
          </cell>
          <cell r="D140" t="str">
            <v>1004083</v>
          </cell>
          <cell r="E140" t="str">
            <v>NON-CATEGORICAL</v>
          </cell>
          <cell r="F140" t="str">
            <v>EAC 14-20 MALE NON-MEDICARE</v>
          </cell>
        </row>
        <row r="141">
          <cell r="B141" t="str">
            <v>4115</v>
          </cell>
          <cell r="C141" t="str">
            <v>TANF 14-44 F</v>
          </cell>
          <cell r="D141" t="str">
            <v>1004082</v>
          </cell>
          <cell r="E141" t="str">
            <v>NON-CATEGORICAL</v>
          </cell>
          <cell r="F141" t="str">
            <v>EAC 14-20 FEMALE NON-MEDICARE</v>
          </cell>
        </row>
        <row r="142">
          <cell r="B142" t="str">
            <v>4201</v>
          </cell>
          <cell r="C142" t="str">
            <v>TANF &lt;1 M/F</v>
          </cell>
          <cell r="D142" t="str">
            <v>1004080</v>
          </cell>
          <cell r="E142" t="str">
            <v>NON-CATEGORICAL</v>
          </cell>
          <cell r="F142" t="str">
            <v>ELIC &lt;1 M/F WITH MEDICARE</v>
          </cell>
        </row>
        <row r="143">
          <cell r="B143" t="str">
            <v>4202</v>
          </cell>
          <cell r="C143" t="str">
            <v>TANF 1-13 M/F</v>
          </cell>
          <cell r="D143" t="str">
            <v>1004081</v>
          </cell>
          <cell r="E143" t="str">
            <v>NON-CATEGORICAL</v>
          </cell>
          <cell r="F143" t="str">
            <v>ELIC 1-5 M/F WITH MEDICARE</v>
          </cell>
        </row>
        <row r="144">
          <cell r="B144" t="str">
            <v>4203</v>
          </cell>
          <cell r="C144" t="str">
            <v>TANF 1-13 M/F</v>
          </cell>
          <cell r="D144" t="str">
            <v>1004081</v>
          </cell>
          <cell r="E144" t="str">
            <v>NON-CATEGORICAL</v>
          </cell>
          <cell r="F144" t="str">
            <v>ELIC 6-13 M/F WITH MEDICARE</v>
          </cell>
        </row>
        <row r="145">
          <cell r="B145" t="str">
            <v>4204</v>
          </cell>
          <cell r="C145" t="str">
            <v>TANF 14-44 M</v>
          </cell>
          <cell r="D145" t="str">
            <v>1004083</v>
          </cell>
          <cell r="E145" t="str">
            <v>NON-CATEGORICAL</v>
          </cell>
          <cell r="F145" t="str">
            <v>ELIC 14-20 MALE WITH MEDICARE</v>
          </cell>
        </row>
        <row r="146">
          <cell r="B146" t="str">
            <v>4205</v>
          </cell>
          <cell r="C146" t="str">
            <v>TANF 14-44 F</v>
          </cell>
          <cell r="D146" t="str">
            <v>1004082</v>
          </cell>
          <cell r="E146" t="str">
            <v>NON-CATEGORICAL</v>
          </cell>
          <cell r="F146" t="str">
            <v>ELIC 14-20 FEMALE WITH MEDICARE</v>
          </cell>
        </row>
        <row r="147">
          <cell r="B147" t="str">
            <v>4211</v>
          </cell>
          <cell r="C147" t="str">
            <v>TANF &lt;1 M/F</v>
          </cell>
          <cell r="D147" t="str">
            <v>1004080</v>
          </cell>
          <cell r="E147" t="str">
            <v>NON-CATEGORICAL</v>
          </cell>
          <cell r="F147" t="str">
            <v>ELIC &lt;1 M/F NON-MEDICARE</v>
          </cell>
        </row>
        <row r="148">
          <cell r="B148" t="str">
            <v>4212</v>
          </cell>
          <cell r="C148" t="str">
            <v>TANF 1-13 M/F</v>
          </cell>
          <cell r="D148" t="str">
            <v>1004081</v>
          </cell>
          <cell r="E148" t="str">
            <v>NON-CATEGORICAL</v>
          </cell>
          <cell r="F148" t="str">
            <v>ELIC 1-5 M/F NON-MEDICARE</v>
          </cell>
        </row>
        <row r="149">
          <cell r="B149" t="str">
            <v>4213</v>
          </cell>
          <cell r="C149" t="str">
            <v>TANF 1-13 M/F</v>
          </cell>
          <cell r="D149" t="str">
            <v>1004081</v>
          </cell>
          <cell r="E149" t="str">
            <v>NON-CATEGORICAL</v>
          </cell>
          <cell r="F149" t="str">
            <v>ELIC 6-13 M/F NON-MEDICARE</v>
          </cell>
        </row>
        <row r="150">
          <cell r="B150" t="str">
            <v>4214</v>
          </cell>
          <cell r="C150" t="str">
            <v>TANF 14-44 M</v>
          </cell>
          <cell r="D150" t="str">
            <v>1004083</v>
          </cell>
          <cell r="E150" t="str">
            <v>NON-CATEGORICAL</v>
          </cell>
          <cell r="F150" t="str">
            <v>ELIC 14-20 MALE NON-MEDICARE</v>
          </cell>
        </row>
        <row r="151">
          <cell r="B151" t="str">
            <v>4215</v>
          </cell>
          <cell r="C151" t="str">
            <v>TANF 14-44 F</v>
          </cell>
          <cell r="D151" t="str">
            <v>1004082</v>
          </cell>
          <cell r="E151" t="str">
            <v>NON-CATEGORICAL</v>
          </cell>
          <cell r="F151" t="str">
            <v>ELIC 14-20 FEMALE NON-MEDICARE</v>
          </cell>
        </row>
        <row r="152">
          <cell r="B152" t="str">
            <v>4301</v>
          </cell>
          <cell r="C152" t="str">
            <v>TANF &lt;1 M/F</v>
          </cell>
          <cell r="D152" t="str">
            <v>1004080</v>
          </cell>
          <cell r="E152" t="str">
            <v>CATEGORICAL</v>
          </cell>
          <cell r="F152" t="str">
            <v>SOBRA &lt;1 M/F  WITH MEDICARE</v>
          </cell>
        </row>
        <row r="153">
          <cell r="B153" t="str">
            <v>4302</v>
          </cell>
          <cell r="C153" t="str">
            <v>TANF 1-13 M/F</v>
          </cell>
          <cell r="D153" t="str">
            <v>1004081</v>
          </cell>
          <cell r="E153" t="str">
            <v>CATEGORICAL</v>
          </cell>
          <cell r="F153" t="str">
            <v>SOBRA 1-5 M/F  WITH MEDICARE</v>
          </cell>
        </row>
        <row r="154">
          <cell r="B154" t="str">
            <v>4303</v>
          </cell>
          <cell r="C154" t="str">
            <v>TANF 1-13 M/F</v>
          </cell>
          <cell r="D154" t="str">
            <v>1004081</v>
          </cell>
          <cell r="E154" t="str">
            <v>CATEGORICAL</v>
          </cell>
          <cell r="F154" t="str">
            <v>SOBRA 6-13 M/F  WITH MEDICARE</v>
          </cell>
        </row>
        <row r="155">
          <cell r="B155" t="str">
            <v>4304</v>
          </cell>
          <cell r="C155" t="str">
            <v>TANF 14-44 M</v>
          </cell>
          <cell r="D155" t="str">
            <v>1004083</v>
          </cell>
          <cell r="E155" t="str">
            <v>CATEGORICAL</v>
          </cell>
          <cell r="F155" t="str">
            <v>SOBRA 14-20 MALE  WITH MEDICARE</v>
          </cell>
        </row>
        <row r="156">
          <cell r="B156" t="str">
            <v>4305</v>
          </cell>
          <cell r="C156" t="str">
            <v>TANF 14-44 F</v>
          </cell>
          <cell r="D156" t="str">
            <v>1004082</v>
          </cell>
          <cell r="E156" t="str">
            <v>CATEGORICAL</v>
          </cell>
          <cell r="F156" t="str">
            <v>SOBRA 14-20 FEMALE  WITH MEDICARE</v>
          </cell>
        </row>
        <row r="157">
          <cell r="B157" t="str">
            <v>4311</v>
          </cell>
          <cell r="C157" t="str">
            <v>TANF &lt;1 M/F</v>
          </cell>
          <cell r="D157" t="str">
            <v>1004080</v>
          </cell>
          <cell r="E157" t="str">
            <v>CATEGORICAL</v>
          </cell>
          <cell r="F157" t="str">
            <v>SOBRA &lt;1 M/F  NON-MEDICARE</v>
          </cell>
        </row>
        <row r="158">
          <cell r="B158" t="str">
            <v>4312</v>
          </cell>
          <cell r="C158" t="str">
            <v>TANF 1-13 M/F</v>
          </cell>
          <cell r="D158" t="str">
            <v>1004081</v>
          </cell>
          <cell r="E158" t="str">
            <v>CATEGORICAL</v>
          </cell>
          <cell r="F158" t="str">
            <v>SOBRA 1-5 M/F  NON-MEDICARE</v>
          </cell>
        </row>
        <row r="159">
          <cell r="B159" t="str">
            <v>4313</v>
          </cell>
          <cell r="C159" t="str">
            <v>TANF 1-13 M/F</v>
          </cell>
          <cell r="D159" t="str">
            <v>1004081</v>
          </cell>
          <cell r="E159" t="str">
            <v>CATEGORICAL</v>
          </cell>
          <cell r="F159" t="str">
            <v>SOBRA 6-13 M/F  NON-MEDICARE</v>
          </cell>
        </row>
        <row r="160">
          <cell r="B160" t="str">
            <v>4314</v>
          </cell>
          <cell r="C160" t="str">
            <v>TANF 14-44 M</v>
          </cell>
          <cell r="D160" t="str">
            <v>1004083</v>
          </cell>
          <cell r="E160" t="str">
            <v>CATEGORICAL</v>
          </cell>
          <cell r="F160" t="str">
            <v>SOBRA 14-20 MALE  NON-MEDICARE</v>
          </cell>
        </row>
        <row r="161">
          <cell r="B161" t="str">
            <v>4315</v>
          </cell>
          <cell r="C161" t="str">
            <v>TANF 14-44 F</v>
          </cell>
          <cell r="D161" t="str">
            <v>1004082</v>
          </cell>
          <cell r="E161" t="str">
            <v>CATEGORICAL</v>
          </cell>
          <cell r="F161" t="str">
            <v>SOBRA 14-20 FEMALE  NON-MEDICARE</v>
          </cell>
        </row>
        <row r="162">
          <cell r="B162" t="str">
            <v>4321</v>
          </cell>
          <cell r="C162" t="str">
            <v>TANF &lt;1 M/F</v>
          </cell>
          <cell r="D162" t="str">
            <v>1004080</v>
          </cell>
          <cell r="E162" t="str">
            <v>CATEGORICAL</v>
          </cell>
          <cell r="F162" t="str">
            <v>SOBRA &lt;1 M/F  WITH QMB</v>
          </cell>
        </row>
        <row r="163">
          <cell r="B163" t="str">
            <v>4322</v>
          </cell>
          <cell r="C163" t="str">
            <v>TANF 1-13 M/F</v>
          </cell>
          <cell r="D163" t="str">
            <v>1004081</v>
          </cell>
          <cell r="E163" t="str">
            <v>CATEGORICAL</v>
          </cell>
          <cell r="F163" t="str">
            <v>SOBRA 1-5 M/F  WITH QMB</v>
          </cell>
        </row>
        <row r="164">
          <cell r="B164" t="str">
            <v>4323</v>
          </cell>
          <cell r="C164" t="str">
            <v>TANF 1-13 M/F</v>
          </cell>
          <cell r="D164" t="str">
            <v>1004081</v>
          </cell>
          <cell r="E164" t="str">
            <v>CATEGORICAL</v>
          </cell>
          <cell r="F164" t="str">
            <v>SOBRA 6-13 M/F  WITH QMB</v>
          </cell>
        </row>
        <row r="165">
          <cell r="B165" t="str">
            <v>4324</v>
          </cell>
          <cell r="C165" t="str">
            <v>TANF 14-44 M</v>
          </cell>
          <cell r="D165" t="str">
            <v>1004083</v>
          </cell>
          <cell r="E165" t="str">
            <v>CATEGORICAL</v>
          </cell>
          <cell r="F165" t="str">
            <v>SOBRA 14-20 MALE  WITH QMB</v>
          </cell>
        </row>
        <row r="166">
          <cell r="B166" t="str">
            <v>4325</v>
          </cell>
          <cell r="C166" t="str">
            <v>TANF 14-44 F</v>
          </cell>
          <cell r="D166" t="str">
            <v>1004082</v>
          </cell>
          <cell r="E166" t="str">
            <v>CATEGORICAL</v>
          </cell>
          <cell r="F166" t="str">
            <v>SOBRA 14-20 FEMALE  WITH QMB</v>
          </cell>
        </row>
        <row r="167">
          <cell r="B167" t="str">
            <v>5003</v>
          </cell>
          <cell r="C167" t="str">
            <v>TANF 1-13 M/F</v>
          </cell>
          <cell r="D167" t="str">
            <v>1004081</v>
          </cell>
          <cell r="E167" t="str">
            <v>CATEGORICAL</v>
          </cell>
          <cell r="F167" t="str">
            <v>SOBRA PREG 9-13 FEMALE WITH MEDICARE</v>
          </cell>
        </row>
        <row r="168">
          <cell r="B168" t="str">
            <v>5005</v>
          </cell>
          <cell r="C168" t="str">
            <v>SOBRA MOM</v>
          </cell>
          <cell r="D168" t="str">
            <v>1004088</v>
          </cell>
          <cell r="E168" t="str">
            <v>CATEGORICAL</v>
          </cell>
          <cell r="F168" t="str">
            <v>SOBRA PREG 14-20 FEMALE WITH MEDICARE</v>
          </cell>
        </row>
        <row r="169">
          <cell r="B169" t="str">
            <v>5007</v>
          </cell>
          <cell r="C169" t="str">
            <v>SOBRA MOM</v>
          </cell>
          <cell r="D169" t="str">
            <v>1004088</v>
          </cell>
          <cell r="E169" t="str">
            <v>CATEGORICAL</v>
          </cell>
          <cell r="F169" t="str">
            <v>SOBRA PREG 21-44 FEMALE WITH MEDICARE</v>
          </cell>
        </row>
        <row r="170">
          <cell r="B170" t="str">
            <v>5008</v>
          </cell>
          <cell r="C170" t="str">
            <v>SOBRA MOM</v>
          </cell>
          <cell r="D170" t="str">
            <v>1004088</v>
          </cell>
          <cell r="E170" t="str">
            <v>CATEGORICAL</v>
          </cell>
          <cell r="F170" t="str">
            <v>SOBRA PREG 45-64 FEMALE WITH MEDICARE</v>
          </cell>
        </row>
        <row r="171">
          <cell r="B171" t="str">
            <v>5013</v>
          </cell>
          <cell r="C171" t="str">
            <v>TANF 1-13 M/F</v>
          </cell>
          <cell r="D171" t="str">
            <v>1004081</v>
          </cell>
          <cell r="E171" t="str">
            <v>CATEGORICAL</v>
          </cell>
          <cell r="F171" t="str">
            <v>SOBRA PREG 9-13 FEMALE WITH NON-MEDICARE</v>
          </cell>
        </row>
        <row r="172">
          <cell r="B172" t="str">
            <v>5015</v>
          </cell>
          <cell r="C172" t="str">
            <v>SOBRA MOM</v>
          </cell>
          <cell r="D172" t="str">
            <v>1004088</v>
          </cell>
          <cell r="E172" t="str">
            <v>CATEGORICAL</v>
          </cell>
          <cell r="F172" t="str">
            <v>SOBRA PREG 14-20 FEMALE WITH NON-MEDICARE</v>
          </cell>
        </row>
        <row r="173">
          <cell r="B173" t="str">
            <v>5017</v>
          </cell>
          <cell r="C173" t="str">
            <v>SOBRA MOM</v>
          </cell>
          <cell r="D173" t="str">
            <v>1004088</v>
          </cell>
          <cell r="E173" t="str">
            <v>CATEGORICAL</v>
          </cell>
          <cell r="F173" t="str">
            <v>SOBRA PREG 21-44 FEMALE WITH NON-MEDICARE</v>
          </cell>
        </row>
        <row r="174">
          <cell r="B174" t="str">
            <v>5018</v>
          </cell>
          <cell r="C174" t="str">
            <v>SOBRA MOM</v>
          </cell>
          <cell r="D174" t="str">
            <v>1004088</v>
          </cell>
          <cell r="E174" t="str">
            <v>CATEGORICAL</v>
          </cell>
          <cell r="F174" t="str">
            <v>SOBRA PREG 45-64 FEMALE WITH NON-MEDICARE</v>
          </cell>
        </row>
        <row r="175">
          <cell r="B175" t="str">
            <v>5023</v>
          </cell>
          <cell r="C175" t="str">
            <v>TANF 1-13 M/F</v>
          </cell>
          <cell r="D175" t="str">
            <v>1004081</v>
          </cell>
          <cell r="E175" t="str">
            <v>CATEGORICAL</v>
          </cell>
          <cell r="F175" t="str">
            <v>SOBRA PREG 9-13 FEMALE WITH QMB</v>
          </cell>
        </row>
        <row r="176">
          <cell r="B176" t="str">
            <v>5025</v>
          </cell>
          <cell r="C176" t="str">
            <v>SOBRA MOM</v>
          </cell>
          <cell r="D176" t="str">
            <v>1004088</v>
          </cell>
          <cell r="E176" t="str">
            <v>CATEGORICAL</v>
          </cell>
          <cell r="F176" t="str">
            <v>SOBRA PREG 14-20 FEMALE WITH QMB</v>
          </cell>
        </row>
        <row r="177">
          <cell r="B177" t="str">
            <v>5027</v>
          </cell>
          <cell r="C177" t="str">
            <v>SOBRA MOM</v>
          </cell>
          <cell r="D177" t="str">
            <v>1004088</v>
          </cell>
          <cell r="E177" t="str">
            <v>CATEGORICAL</v>
          </cell>
          <cell r="F177" t="str">
            <v>SOBRA PREG 21-44 FEMALE WITH QMB</v>
          </cell>
        </row>
        <row r="178">
          <cell r="B178" t="str">
            <v>5028</v>
          </cell>
          <cell r="C178" t="str">
            <v>SOBRA MOM</v>
          </cell>
          <cell r="D178" t="str">
            <v>1004088</v>
          </cell>
          <cell r="E178" t="str">
            <v>CATEGORICAL</v>
          </cell>
          <cell r="F178" t="str">
            <v>SOBRA PREG 45-64 FEMALE WITH QMB</v>
          </cell>
        </row>
        <row r="179">
          <cell r="B179" t="str">
            <v>5500</v>
          </cell>
          <cell r="C179" t="str">
            <v>SOBRA FAMILY PLANNING</v>
          </cell>
          <cell r="D179" t="str">
            <v>1004089</v>
          </cell>
          <cell r="E179" t="str">
            <v>CATEGORICAL</v>
          </cell>
          <cell r="F179" t="str">
            <v>SOBRA FPS FEMALE WITH MEDICARE</v>
          </cell>
        </row>
        <row r="180">
          <cell r="B180" t="str">
            <v>5510</v>
          </cell>
          <cell r="C180" t="str">
            <v>SOBRA FAMILY PLANNING</v>
          </cell>
          <cell r="D180" t="str">
            <v>1004089</v>
          </cell>
          <cell r="E180" t="str">
            <v>CATEGORICAL</v>
          </cell>
          <cell r="F180" t="str">
            <v>SOBRA FPS FEMALE NON-MEDICARE</v>
          </cell>
        </row>
        <row r="181">
          <cell r="B181" t="str">
            <v>5520</v>
          </cell>
          <cell r="C181" t="str">
            <v>SOBRA FAMILY PLANNING</v>
          </cell>
          <cell r="D181" t="str">
            <v>1004089</v>
          </cell>
          <cell r="E181" t="str">
            <v>CATEGORICAL</v>
          </cell>
          <cell r="F181" t="str">
            <v>SOBRA FPS FEMALE WITH QMB</v>
          </cell>
        </row>
        <row r="182">
          <cell r="B182" t="str">
            <v>6011</v>
          </cell>
          <cell r="C182" t="str">
            <v>KIDS CARE &lt;1 M/F</v>
          </cell>
          <cell r="D182" t="str">
            <v>1004090</v>
          </cell>
          <cell r="E182" t="str">
            <v>Non Categorical</v>
          </cell>
          <cell r="F182" t="str">
            <v>KIDS &lt;1 M/F NON-MEDICARE</v>
          </cell>
        </row>
        <row r="183">
          <cell r="B183" t="str">
            <v>6012</v>
          </cell>
          <cell r="C183" t="str">
            <v>KIDS CARE 1-13 M/F</v>
          </cell>
          <cell r="D183" t="str">
            <v>1004091</v>
          </cell>
          <cell r="E183" t="str">
            <v>Non Categorical</v>
          </cell>
          <cell r="F183" t="str">
            <v>KIDS 1-5 M/F NON-MEDICARE</v>
          </cell>
        </row>
        <row r="184">
          <cell r="B184" t="str">
            <v>6013</v>
          </cell>
          <cell r="C184" t="str">
            <v>KIDS CARE 1-13 M/F</v>
          </cell>
          <cell r="D184" t="str">
            <v>1004091</v>
          </cell>
          <cell r="E184" t="str">
            <v>Non Categorical</v>
          </cell>
          <cell r="F184" t="str">
            <v>KIDS 6-13 M/F NON-MEDICARE</v>
          </cell>
        </row>
        <row r="185">
          <cell r="B185" t="str">
            <v>6014</v>
          </cell>
          <cell r="C185" t="str">
            <v>KIDS CARE 14-18 M</v>
          </cell>
          <cell r="D185" t="str">
            <v>1004092</v>
          </cell>
          <cell r="E185" t="str">
            <v>Non Categorical</v>
          </cell>
          <cell r="F185" t="str">
            <v>KIDS 14-19 MALE NON-MEDICARE</v>
          </cell>
        </row>
        <row r="186">
          <cell r="B186" t="str">
            <v>6015</v>
          </cell>
          <cell r="C186" t="str">
            <v>KIDS CARE 14-18 F</v>
          </cell>
          <cell r="D186" t="str">
            <v>1004093</v>
          </cell>
          <cell r="E186" t="str">
            <v>Non Categorical</v>
          </cell>
          <cell r="F186" t="str">
            <v>KIDS 14-19 FEMALE NON-MEDICARE</v>
          </cell>
        </row>
        <row r="187">
          <cell r="B187" t="str">
            <v>8500</v>
          </cell>
          <cell r="C187" t="str">
            <v>SSI W/MED</v>
          </cell>
          <cell r="D187" t="str">
            <v>1004085</v>
          </cell>
          <cell r="E187" t="str">
            <v>CATEGORICAL</v>
          </cell>
          <cell r="F187" t="str">
            <v>SSI AGED TICKET/WORK WITH MEDICARE</v>
          </cell>
        </row>
        <row r="188">
          <cell r="B188" t="str">
            <v>8510</v>
          </cell>
          <cell r="C188" t="str">
            <v>SSI W/MED</v>
          </cell>
          <cell r="D188" t="str">
            <v>1004086</v>
          </cell>
          <cell r="E188" t="str">
            <v>CATEGORICAL</v>
          </cell>
          <cell r="F188" t="str">
            <v>SSI AGED TICKET/WORK NON-MEDICARE</v>
          </cell>
        </row>
        <row r="189">
          <cell r="B189" t="str">
            <v>8520</v>
          </cell>
          <cell r="C189" t="str">
            <v>SSI W/MED</v>
          </cell>
          <cell r="D189" t="str">
            <v>1004085</v>
          </cell>
          <cell r="E189" t="str">
            <v>CATEGORICAL</v>
          </cell>
          <cell r="F189" t="str">
            <v>SSI AGED TICKET/WORK WITH QMB</v>
          </cell>
        </row>
        <row r="190">
          <cell r="B190" t="str">
            <v>8600</v>
          </cell>
          <cell r="C190" t="str">
            <v>SSI W/MED</v>
          </cell>
          <cell r="D190" t="str">
            <v>1004085</v>
          </cell>
          <cell r="E190" t="str">
            <v>CATEGORICAL</v>
          </cell>
          <cell r="F190" t="str">
            <v>SSI BLIND TICKET/WORK WITH MEDICARE</v>
          </cell>
        </row>
        <row r="191">
          <cell r="B191" t="str">
            <v>8610</v>
          </cell>
          <cell r="C191" t="str">
            <v>SSI W/MED</v>
          </cell>
          <cell r="D191" t="str">
            <v>1004086</v>
          </cell>
          <cell r="E191" t="str">
            <v>CATEGORICAL</v>
          </cell>
          <cell r="F191" t="str">
            <v>SSI BLIND TICKET/WORK NON-MEDICARE</v>
          </cell>
        </row>
        <row r="192">
          <cell r="B192" t="str">
            <v>8620</v>
          </cell>
          <cell r="C192" t="str">
            <v>SSI W/MED</v>
          </cell>
          <cell r="D192" t="str">
            <v>1004085</v>
          </cell>
          <cell r="E192" t="str">
            <v>CATEGORICAL</v>
          </cell>
          <cell r="F192" t="str">
            <v>SSI BLIND TICKET/WORK WITH QMB</v>
          </cell>
        </row>
        <row r="193">
          <cell r="B193" t="str">
            <v>8700</v>
          </cell>
          <cell r="C193" t="str">
            <v>SSI W/MED</v>
          </cell>
          <cell r="D193" t="str">
            <v>1004085</v>
          </cell>
          <cell r="E193" t="str">
            <v>CATEGORICAL</v>
          </cell>
          <cell r="F193" t="str">
            <v>SSI DISABLED TICKET/WORK WITH MEDICARE</v>
          </cell>
        </row>
        <row r="194">
          <cell r="B194" t="str">
            <v>8710</v>
          </cell>
          <cell r="C194" t="str">
            <v>SSI W/O MED</v>
          </cell>
          <cell r="D194" t="str">
            <v>1004086</v>
          </cell>
          <cell r="E194" t="str">
            <v>CATEGORICAL</v>
          </cell>
          <cell r="F194" t="str">
            <v>SSI DISABLED TICKET/WORK NON-MEDICARE</v>
          </cell>
        </row>
        <row r="195">
          <cell r="B195" t="str">
            <v>8720</v>
          </cell>
          <cell r="C195" t="str">
            <v>SSI W/MED</v>
          </cell>
          <cell r="D195" t="str">
            <v>1004085</v>
          </cell>
          <cell r="E195" t="str">
            <v>CATEGORICAL</v>
          </cell>
          <cell r="F195" t="str">
            <v>SSI DISABLED TICKET/WORK WITH QMB</v>
          </cell>
        </row>
        <row r="196">
          <cell r="B196" t="str">
            <v>9000</v>
          </cell>
          <cell r="C196" t="str">
            <v>PRIOR PERIOD COVERAGE (PPC)</v>
          </cell>
          <cell r="D196" t="str">
            <v>1004070</v>
          </cell>
          <cell r="E196" t="e">
            <v>#N/A</v>
          </cell>
          <cell r="F196" t="e">
            <v>#N/A</v>
          </cell>
        </row>
        <row r="197">
          <cell r="B197" t="str">
            <v>9001</v>
          </cell>
          <cell r="C197" t="str">
            <v>PRIOR PERIOD COVERAGE (PPC)</v>
          </cell>
          <cell r="D197" t="str">
            <v>1004071</v>
          </cell>
          <cell r="E197" t="e">
            <v>#N/A</v>
          </cell>
          <cell r="F197" t="e">
            <v>#N/A</v>
          </cell>
        </row>
        <row r="198">
          <cell r="B198" t="str">
            <v>9002</v>
          </cell>
          <cell r="C198" t="str">
            <v>PRIOR PERIOD COVERAGE (PPC)</v>
          </cell>
          <cell r="D198" t="str">
            <v>1004071</v>
          </cell>
          <cell r="E198" t="e">
            <v>#N/A</v>
          </cell>
          <cell r="F198" t="e">
            <v>#N/A</v>
          </cell>
        </row>
        <row r="199">
          <cell r="B199" t="str">
            <v>9003</v>
          </cell>
          <cell r="C199" t="str">
            <v>PRIOR PERIOD COVERAGE (PPC)</v>
          </cell>
          <cell r="D199" t="str">
            <v>1004073</v>
          </cell>
          <cell r="E199" t="e">
            <v>#N/A</v>
          </cell>
          <cell r="F199" t="e">
            <v>#N/A</v>
          </cell>
        </row>
        <row r="200">
          <cell r="B200" t="str">
            <v>9004</v>
          </cell>
          <cell r="C200" t="str">
            <v>PRIOR PERIOD COVERAGE (PPC)</v>
          </cell>
          <cell r="D200" t="str">
            <v>1004072</v>
          </cell>
          <cell r="E200" t="e">
            <v>#N/A</v>
          </cell>
          <cell r="F200" t="e">
            <v>#N/A</v>
          </cell>
        </row>
        <row r="201">
          <cell r="B201" t="str">
            <v>9005</v>
          </cell>
          <cell r="C201" t="str">
            <v>PRIOR PERIOD COVERAGE (PPC)</v>
          </cell>
          <cell r="D201" t="str">
            <v>1004073</v>
          </cell>
          <cell r="E201" t="e">
            <v>#N/A</v>
          </cell>
          <cell r="F201" t="e">
            <v>#N/A</v>
          </cell>
        </row>
        <row r="202">
          <cell r="B202" t="str">
            <v>9006</v>
          </cell>
          <cell r="C202" t="str">
            <v>PRIOR PERIOD COVERAGE (PPC)</v>
          </cell>
          <cell r="D202" t="str">
            <v>1004072</v>
          </cell>
          <cell r="E202" t="e">
            <v>#N/A</v>
          </cell>
          <cell r="F202" t="e">
            <v>#N/A</v>
          </cell>
        </row>
        <row r="203">
          <cell r="B203" t="str">
            <v>9007</v>
          </cell>
          <cell r="C203" t="str">
            <v>PRIOR PERIOD COVERAGE (PPC)</v>
          </cell>
          <cell r="D203" t="str">
            <v>1004074</v>
          </cell>
          <cell r="E203" t="e">
            <v>#N/A</v>
          </cell>
          <cell r="F203" t="e">
            <v>#N/A</v>
          </cell>
        </row>
        <row r="204">
          <cell r="B204" t="str">
            <v>9008</v>
          </cell>
          <cell r="C204" t="str">
            <v>PRIOR PERIOD COVERAGE (PPC)</v>
          </cell>
          <cell r="D204" t="str">
            <v>1004074</v>
          </cell>
          <cell r="E204" t="e">
            <v>#N/A</v>
          </cell>
          <cell r="F204" t="e">
            <v>#N/A</v>
          </cell>
        </row>
        <row r="205">
          <cell r="B205" t="str">
            <v>9009</v>
          </cell>
          <cell r="C205" t="str">
            <v>PRIOR PERIOD COVERAGE (PPC)</v>
          </cell>
          <cell r="D205" t="str">
            <v>1004070</v>
          </cell>
          <cell r="E205" t="e">
            <v>#N/A</v>
          </cell>
          <cell r="F205" t="e">
            <v>#N/A</v>
          </cell>
        </row>
        <row r="206">
          <cell r="B206" t="str">
            <v>9010</v>
          </cell>
          <cell r="C206" t="str">
            <v>PRIOR PERIOD COVERAGE (PPC)</v>
          </cell>
          <cell r="D206" t="str">
            <v>1004071</v>
          </cell>
          <cell r="E206" t="e">
            <v>#N/A</v>
          </cell>
          <cell r="F206" t="e">
            <v>#N/A</v>
          </cell>
        </row>
        <row r="207">
          <cell r="B207" t="str">
            <v>9011</v>
          </cell>
          <cell r="C207" t="str">
            <v>PRIOR PERIOD COVERAGE (PPC)</v>
          </cell>
          <cell r="D207" t="str">
            <v>1004071</v>
          </cell>
          <cell r="E207" t="e">
            <v>#N/A</v>
          </cell>
          <cell r="F207" t="e">
            <v>#N/A</v>
          </cell>
        </row>
        <row r="208">
          <cell r="B208" t="str">
            <v>9012</v>
          </cell>
          <cell r="C208" t="str">
            <v>PRIOR PERIOD COVERAGE (PPC)</v>
          </cell>
          <cell r="D208" t="str">
            <v>1004073</v>
          </cell>
          <cell r="E208" t="e">
            <v>#N/A</v>
          </cell>
          <cell r="F208" t="e">
            <v>#N/A</v>
          </cell>
        </row>
        <row r="209">
          <cell r="B209" t="str">
            <v>9013</v>
          </cell>
          <cell r="C209" t="str">
            <v>PRIOR PERIOD COVERAGE (PPC)</v>
          </cell>
          <cell r="D209" t="str">
            <v>1004072</v>
          </cell>
          <cell r="E209" t="e">
            <v>#N/A</v>
          </cell>
          <cell r="F209" t="e">
            <v>#N/A</v>
          </cell>
        </row>
        <row r="210">
          <cell r="B210" t="str">
            <v>9014</v>
          </cell>
          <cell r="C210" t="str">
            <v>PRIOR PERIOD COVERAGE (PPC)</v>
          </cell>
          <cell r="D210" t="str">
            <v>1004073</v>
          </cell>
          <cell r="E210" t="e">
            <v>#N/A</v>
          </cell>
          <cell r="F210" t="e">
            <v>#N/A</v>
          </cell>
        </row>
        <row r="211">
          <cell r="B211" t="str">
            <v>9015</v>
          </cell>
          <cell r="C211" t="str">
            <v>PRIOR PERIOD COVERAGE (PPC)</v>
          </cell>
          <cell r="D211" t="str">
            <v>1004072</v>
          </cell>
          <cell r="E211" t="e">
            <v>#N/A</v>
          </cell>
          <cell r="F211" t="e">
            <v>#N/A</v>
          </cell>
        </row>
        <row r="212">
          <cell r="B212" t="str">
            <v>9016</v>
          </cell>
          <cell r="C212" t="str">
            <v>PRIOR PERIOD COVERAGE (PPC)</v>
          </cell>
          <cell r="D212" t="str">
            <v>1004074</v>
          </cell>
          <cell r="E212" t="e">
            <v>#N/A</v>
          </cell>
          <cell r="F212" t="e">
            <v>#N/A</v>
          </cell>
        </row>
        <row r="213">
          <cell r="B213" t="str">
            <v>9017</v>
          </cell>
          <cell r="C213" t="str">
            <v>PRIOR PERIOD COVERAGE (PPC)</v>
          </cell>
          <cell r="D213" t="str">
            <v>1004074</v>
          </cell>
          <cell r="E213" t="e">
            <v>#N/A</v>
          </cell>
          <cell r="F213" t="e">
            <v>#N/A</v>
          </cell>
        </row>
        <row r="214">
          <cell r="B214" t="str">
            <v>9018</v>
          </cell>
          <cell r="C214" t="str">
            <v>PRIOR PERIOD COVERAGE (PPC)</v>
          </cell>
          <cell r="D214" t="str">
            <v>1004070</v>
          </cell>
          <cell r="E214" t="e">
            <v>#N/A</v>
          </cell>
          <cell r="F214" t="e">
            <v>#N/A</v>
          </cell>
        </row>
        <row r="215">
          <cell r="B215" t="str">
            <v>9019</v>
          </cell>
          <cell r="C215" t="str">
            <v>PRIOR PERIOD COVERAGE (PPC)</v>
          </cell>
          <cell r="D215" t="str">
            <v>1004071</v>
          </cell>
          <cell r="E215" t="e">
            <v>#N/A</v>
          </cell>
          <cell r="F215" t="e">
            <v>#N/A</v>
          </cell>
        </row>
        <row r="216">
          <cell r="B216" t="str">
            <v>9020</v>
          </cell>
          <cell r="C216" t="str">
            <v>PRIOR PERIOD COVERAGE (PPC)</v>
          </cell>
          <cell r="D216" t="str">
            <v>1004071</v>
          </cell>
          <cell r="E216" t="e">
            <v>#N/A</v>
          </cell>
          <cell r="F216" t="e">
            <v>#N/A</v>
          </cell>
        </row>
        <row r="217">
          <cell r="B217" t="str">
            <v>9021</v>
          </cell>
          <cell r="C217" t="str">
            <v>PRIOR PERIOD COVERAGE (PPC)</v>
          </cell>
          <cell r="D217" t="str">
            <v>1004073</v>
          </cell>
          <cell r="E217" t="e">
            <v>#N/A</v>
          </cell>
          <cell r="F217" t="e">
            <v>#N/A</v>
          </cell>
        </row>
        <row r="218">
          <cell r="B218" t="str">
            <v>9022</v>
          </cell>
          <cell r="C218" t="str">
            <v>PRIOR PERIOD COVERAGE (PPC)</v>
          </cell>
          <cell r="D218" t="str">
            <v>1004072</v>
          </cell>
          <cell r="E218" t="e">
            <v>#N/A</v>
          </cell>
          <cell r="F218" t="e">
            <v>#N/A</v>
          </cell>
        </row>
        <row r="219">
          <cell r="B219" t="str">
            <v>9023</v>
          </cell>
          <cell r="C219" t="str">
            <v>PRIOR PERIOD COVERAGE (PPC)</v>
          </cell>
          <cell r="D219" t="str">
            <v>1004073</v>
          </cell>
          <cell r="E219" t="e">
            <v>#N/A</v>
          </cell>
          <cell r="F219" t="e">
            <v>#N/A</v>
          </cell>
        </row>
        <row r="220">
          <cell r="B220" t="str">
            <v>9024</v>
          </cell>
          <cell r="C220" t="str">
            <v>PRIOR PERIOD COVERAGE (PPC)</v>
          </cell>
          <cell r="D220" t="str">
            <v>1004072</v>
          </cell>
          <cell r="E220" t="e">
            <v>#N/A</v>
          </cell>
          <cell r="F220" t="e">
            <v>#N/A</v>
          </cell>
        </row>
        <row r="221">
          <cell r="B221" t="str">
            <v>9025</v>
          </cell>
          <cell r="C221" t="str">
            <v>PRIOR PERIOD COVERAGE (PPC)</v>
          </cell>
          <cell r="D221" t="str">
            <v>1004074</v>
          </cell>
          <cell r="E221" t="e">
            <v>#N/A</v>
          </cell>
          <cell r="F221" t="e">
            <v>#N/A</v>
          </cell>
        </row>
        <row r="222">
          <cell r="B222" t="str">
            <v>9026</v>
          </cell>
          <cell r="C222" t="str">
            <v>PRIOR PERIOD COVERAGE (PPC)</v>
          </cell>
          <cell r="D222" t="str">
            <v>1004074</v>
          </cell>
          <cell r="E222" t="e">
            <v>#N/A</v>
          </cell>
          <cell r="F222" t="e">
            <v>#N/A</v>
          </cell>
        </row>
        <row r="223">
          <cell r="B223" t="str">
            <v>9027</v>
          </cell>
          <cell r="C223" t="str">
            <v>PRIOR PERIOD COVERAGE (PPC)</v>
          </cell>
          <cell r="D223" t="str">
            <v>1004075</v>
          </cell>
          <cell r="E223" t="e">
            <v>#N/A</v>
          </cell>
          <cell r="F223" t="e">
            <v>#N/A</v>
          </cell>
        </row>
        <row r="224">
          <cell r="B224" t="str">
            <v>9028</v>
          </cell>
          <cell r="C224" t="str">
            <v>PRIOR PERIOD COVERAGE (PPC)</v>
          </cell>
          <cell r="D224" t="str">
            <v>1004075</v>
          </cell>
          <cell r="E224" t="e">
            <v>#N/A</v>
          </cell>
          <cell r="F224" t="e">
            <v>#N/A</v>
          </cell>
        </row>
        <row r="225">
          <cell r="B225" t="str">
            <v>9029</v>
          </cell>
          <cell r="C225" t="str">
            <v>PRIOR PERIOD COVERAGE (PPC)</v>
          </cell>
          <cell r="D225" t="str">
            <v>1004075</v>
          </cell>
          <cell r="E225" t="e">
            <v>#N/A</v>
          </cell>
          <cell r="F225" t="e">
            <v>#N/A</v>
          </cell>
        </row>
        <row r="226">
          <cell r="B226" t="str">
            <v>9030</v>
          </cell>
          <cell r="C226" t="str">
            <v>PRIOR PERIOD COVERAGE (PPC)</v>
          </cell>
          <cell r="D226" t="str">
            <v>1004075</v>
          </cell>
          <cell r="E226" t="e">
            <v>#N/A</v>
          </cell>
          <cell r="F226" t="e">
            <v>#N/A</v>
          </cell>
        </row>
        <row r="227">
          <cell r="B227" t="str">
            <v>9031</v>
          </cell>
          <cell r="C227" t="str">
            <v>PRIOR PERIOD COVERAGE (PPC)</v>
          </cell>
          <cell r="D227" t="str">
            <v>1004075</v>
          </cell>
          <cell r="E227" t="e">
            <v>#N/A</v>
          </cell>
          <cell r="F227" t="e">
            <v>#N/A</v>
          </cell>
        </row>
        <row r="228">
          <cell r="B228" t="str">
            <v>9032</v>
          </cell>
          <cell r="C228" t="str">
            <v>PRIOR PERIOD COVERAGE (PPC)</v>
          </cell>
          <cell r="D228" t="str">
            <v>1004075</v>
          </cell>
          <cell r="E228" t="e">
            <v>#N/A</v>
          </cell>
          <cell r="F228" t="e">
            <v>#N/A</v>
          </cell>
        </row>
        <row r="229">
          <cell r="B229" t="str">
            <v>9033</v>
          </cell>
          <cell r="C229" t="str">
            <v>PRIOR PERIOD COVERAGE (PPC)</v>
          </cell>
          <cell r="D229" t="str">
            <v>1004076</v>
          </cell>
          <cell r="E229" t="e">
            <v>#N/A</v>
          </cell>
          <cell r="F229" t="e">
            <v>#N/A</v>
          </cell>
        </row>
        <row r="230">
          <cell r="B230" t="str">
            <v>9034</v>
          </cell>
          <cell r="C230" t="str">
            <v>PRIOR PERIOD COVERAGE (PPC)</v>
          </cell>
          <cell r="D230" t="str">
            <v>1004076</v>
          </cell>
          <cell r="E230" t="e">
            <v>#N/A</v>
          </cell>
          <cell r="F230" t="e">
            <v>#N/A</v>
          </cell>
        </row>
        <row r="231">
          <cell r="B231" t="str">
            <v>9035</v>
          </cell>
          <cell r="C231" t="str">
            <v>PRIOR PERIOD COVERAGE (PPC)</v>
          </cell>
          <cell r="D231" t="str">
            <v>1004076</v>
          </cell>
          <cell r="E231" t="e">
            <v>#N/A</v>
          </cell>
          <cell r="F231" t="e">
            <v>#N/A</v>
          </cell>
        </row>
        <row r="232">
          <cell r="B232" t="str">
            <v>9036</v>
          </cell>
          <cell r="C232" t="str">
            <v>PRIOR PERIOD COVERAGE (PPC)</v>
          </cell>
          <cell r="D232" t="str">
            <v>1004077</v>
          </cell>
          <cell r="E232" t="e">
            <v>#N/A</v>
          </cell>
          <cell r="F232" t="e">
            <v>#N/A</v>
          </cell>
        </row>
        <row r="233">
          <cell r="B233" t="str">
            <v>9037</v>
          </cell>
          <cell r="C233" t="str">
            <v>PRIOR PERIOD COVERAGE (PPC)</v>
          </cell>
          <cell r="D233" t="str">
            <v>1004077</v>
          </cell>
          <cell r="E233" t="e">
            <v>#N/A</v>
          </cell>
          <cell r="F233" t="e">
            <v>#N/A</v>
          </cell>
        </row>
        <row r="234">
          <cell r="B234" t="str">
            <v>9038</v>
          </cell>
          <cell r="C234" t="str">
            <v>PRIOR PERIOD COVERAGE (PPC)</v>
          </cell>
          <cell r="D234" t="str">
            <v>1004070</v>
          </cell>
          <cell r="E234" t="e">
            <v>#N/A</v>
          </cell>
          <cell r="F234" t="e">
            <v>#N/A</v>
          </cell>
        </row>
        <row r="235">
          <cell r="B235" t="str">
            <v>9039</v>
          </cell>
          <cell r="C235" t="str">
            <v>PRIOR PERIOD COVERAGE (PPC)</v>
          </cell>
          <cell r="D235" t="str">
            <v>1004071</v>
          </cell>
          <cell r="E235" t="e">
            <v>#N/A</v>
          </cell>
          <cell r="F235" t="e">
            <v>#N/A</v>
          </cell>
        </row>
        <row r="236">
          <cell r="B236" t="str">
            <v>9040</v>
          </cell>
          <cell r="C236" t="str">
            <v>PRIOR PERIOD COVERAGE (PPC)</v>
          </cell>
          <cell r="D236" t="str">
            <v>1004071</v>
          </cell>
          <cell r="E236" t="e">
            <v>#N/A</v>
          </cell>
          <cell r="F236" t="e">
            <v>#N/A</v>
          </cell>
        </row>
        <row r="237">
          <cell r="B237" t="str">
            <v>9041</v>
          </cell>
          <cell r="C237" t="str">
            <v>PRIOR PERIOD COVERAGE (PPC)</v>
          </cell>
          <cell r="D237" t="str">
            <v>1004073</v>
          </cell>
          <cell r="E237" t="e">
            <v>#N/A</v>
          </cell>
          <cell r="F237" t="e">
            <v>#N/A</v>
          </cell>
        </row>
        <row r="238">
          <cell r="B238" t="str">
            <v>9042</v>
          </cell>
          <cell r="C238" t="str">
            <v>PRIOR PERIOD COVERAGE (PPC)</v>
          </cell>
          <cell r="D238" t="str">
            <v>1004072</v>
          </cell>
          <cell r="E238" t="e">
            <v>#N/A</v>
          </cell>
          <cell r="F238" t="e">
            <v>#N/A</v>
          </cell>
        </row>
        <row r="239">
          <cell r="B239" t="str">
            <v>9043</v>
          </cell>
          <cell r="C239" t="str">
            <v>PRIOR PERIOD COVERAGE (PPC)</v>
          </cell>
          <cell r="D239" t="str">
            <v>1004070</v>
          </cell>
          <cell r="E239" t="e">
            <v>#N/A</v>
          </cell>
          <cell r="F239" t="e">
            <v>#N/A</v>
          </cell>
        </row>
        <row r="240">
          <cell r="B240" t="str">
            <v>9044</v>
          </cell>
          <cell r="C240" t="str">
            <v>PRIOR PERIOD COVERAGE (PPC)</v>
          </cell>
          <cell r="D240" t="str">
            <v>1004071</v>
          </cell>
          <cell r="E240" t="e">
            <v>#N/A</v>
          </cell>
          <cell r="F240" t="e">
            <v>#N/A</v>
          </cell>
        </row>
        <row r="241">
          <cell r="B241" t="str">
            <v>9045</v>
          </cell>
          <cell r="C241" t="str">
            <v>PRIOR PERIOD COVERAGE (PPC)</v>
          </cell>
          <cell r="D241" t="str">
            <v>1004071</v>
          </cell>
          <cell r="E241" t="e">
            <v>#N/A</v>
          </cell>
          <cell r="F241" t="e">
            <v>#N/A</v>
          </cell>
        </row>
        <row r="242">
          <cell r="B242" t="str">
            <v>9046</v>
          </cell>
          <cell r="C242" t="str">
            <v>PRIOR PERIOD COVERAGE (PPC)</v>
          </cell>
          <cell r="D242" t="str">
            <v>1004073</v>
          </cell>
          <cell r="E242" t="e">
            <v>#N/A</v>
          </cell>
          <cell r="F242" t="e">
            <v>#N/A</v>
          </cell>
        </row>
        <row r="243">
          <cell r="B243" t="str">
            <v>9047</v>
          </cell>
          <cell r="C243" t="str">
            <v>PRIOR PERIOD COVERAGE (PPC)</v>
          </cell>
          <cell r="D243" t="str">
            <v>1004072</v>
          </cell>
          <cell r="E243" t="e">
            <v>#N/A</v>
          </cell>
          <cell r="F243" t="e">
            <v>#N/A</v>
          </cell>
        </row>
        <row r="244">
          <cell r="B244" t="str">
            <v>9048</v>
          </cell>
          <cell r="C244" t="str">
            <v>PRIOR PERIOD COVERAGE (PPC)</v>
          </cell>
          <cell r="D244" t="str">
            <v>1004070</v>
          </cell>
          <cell r="E244" t="e">
            <v>#N/A</v>
          </cell>
          <cell r="F244" t="e">
            <v>#N/A</v>
          </cell>
        </row>
        <row r="245">
          <cell r="B245" t="str">
            <v>9049</v>
          </cell>
          <cell r="C245" t="str">
            <v>PRIOR PERIOD COVERAGE (PPC)</v>
          </cell>
          <cell r="D245" t="str">
            <v>1004071</v>
          </cell>
          <cell r="E245" t="e">
            <v>#N/A</v>
          </cell>
          <cell r="F245" t="e">
            <v>#N/A</v>
          </cell>
        </row>
        <row r="246">
          <cell r="B246" t="str">
            <v>9050</v>
          </cell>
          <cell r="C246" t="str">
            <v>PRIOR PERIOD COVERAGE (PPC)</v>
          </cell>
          <cell r="D246" t="str">
            <v>1004071</v>
          </cell>
          <cell r="E246" t="e">
            <v>#N/A</v>
          </cell>
          <cell r="F246" t="e">
            <v>#N/A</v>
          </cell>
        </row>
        <row r="247">
          <cell r="B247" t="str">
            <v>9051</v>
          </cell>
          <cell r="C247" t="str">
            <v>PRIOR PERIOD COVERAGE (PPC)</v>
          </cell>
          <cell r="D247" t="str">
            <v>1004073</v>
          </cell>
          <cell r="E247" t="e">
            <v>#N/A</v>
          </cell>
          <cell r="F247" t="e">
            <v>#N/A</v>
          </cell>
        </row>
        <row r="248">
          <cell r="B248" t="str">
            <v>9052</v>
          </cell>
          <cell r="C248" t="str">
            <v>PRIOR PERIOD COVERAGE (PPC)</v>
          </cell>
          <cell r="D248" t="str">
            <v>1004072</v>
          </cell>
          <cell r="E248" t="e">
            <v>#N/A</v>
          </cell>
          <cell r="F248" t="e">
            <v>#N/A</v>
          </cell>
        </row>
        <row r="249">
          <cell r="B249" t="str">
            <v>9053</v>
          </cell>
          <cell r="C249" t="str">
            <v>PRIOR PERIOD COVERAGE (PPC)</v>
          </cell>
          <cell r="D249" t="str">
            <v>1004070</v>
          </cell>
          <cell r="E249" t="e">
            <v>#N/A</v>
          </cell>
          <cell r="F249" t="e">
            <v>#N/A</v>
          </cell>
        </row>
        <row r="250">
          <cell r="B250" t="str">
            <v>9054</v>
          </cell>
          <cell r="C250" t="str">
            <v>PRIOR PERIOD COVERAGE (PPC)</v>
          </cell>
          <cell r="D250" t="str">
            <v>1004071</v>
          </cell>
          <cell r="E250" t="e">
            <v>#N/A</v>
          </cell>
          <cell r="F250" t="e">
            <v>#N/A</v>
          </cell>
        </row>
        <row r="251">
          <cell r="B251" t="str">
            <v>9055</v>
          </cell>
          <cell r="C251" t="str">
            <v>PRIOR PERIOD COVERAGE (PPC)</v>
          </cell>
          <cell r="D251" t="str">
            <v>1004071</v>
          </cell>
          <cell r="E251" t="e">
            <v>#N/A</v>
          </cell>
          <cell r="F251" t="e">
            <v>#N/A</v>
          </cell>
        </row>
        <row r="252">
          <cell r="B252" t="str">
            <v>9056</v>
          </cell>
          <cell r="C252" t="str">
            <v>PRIOR PERIOD COVERAGE (PPC)</v>
          </cell>
          <cell r="D252" t="str">
            <v>1004073</v>
          </cell>
          <cell r="E252" t="e">
            <v>#N/A</v>
          </cell>
          <cell r="F252" t="e">
            <v>#N/A</v>
          </cell>
        </row>
        <row r="253">
          <cell r="B253" t="str">
            <v>9057</v>
          </cell>
          <cell r="C253" t="str">
            <v>PRIOR PERIOD COVERAGE (PPC)</v>
          </cell>
          <cell r="D253" t="str">
            <v>1004072</v>
          </cell>
          <cell r="E253" t="e">
            <v>#N/A</v>
          </cell>
          <cell r="F253" t="e">
            <v>#N/A</v>
          </cell>
        </row>
        <row r="254">
          <cell r="B254" t="str">
            <v>9058</v>
          </cell>
          <cell r="C254" t="str">
            <v>PRIOR PERIOD COVERAGE (PPC)</v>
          </cell>
          <cell r="D254" t="str">
            <v>1004070</v>
          </cell>
          <cell r="E254" t="e">
            <v>#N/A</v>
          </cell>
          <cell r="F254" t="e">
            <v>#N/A</v>
          </cell>
        </row>
        <row r="255">
          <cell r="B255" t="str">
            <v>9059</v>
          </cell>
          <cell r="C255" t="str">
            <v>PRIOR PERIOD COVERAGE (PPC)</v>
          </cell>
          <cell r="D255" t="str">
            <v>1004071</v>
          </cell>
          <cell r="E255" t="e">
            <v>#N/A</v>
          </cell>
          <cell r="F255" t="e">
            <v>#N/A</v>
          </cell>
        </row>
        <row r="256">
          <cell r="B256" t="str">
            <v>9060</v>
          </cell>
          <cell r="C256" t="str">
            <v>PRIOR PERIOD COVERAGE (PPC)</v>
          </cell>
          <cell r="D256" t="str">
            <v>1004071</v>
          </cell>
          <cell r="E256" t="e">
            <v>#N/A</v>
          </cell>
          <cell r="F256" t="e">
            <v>#N/A</v>
          </cell>
        </row>
        <row r="257">
          <cell r="B257" t="str">
            <v>9061</v>
          </cell>
          <cell r="C257" t="str">
            <v>PRIOR PERIOD COVERAGE (PPC)</v>
          </cell>
          <cell r="D257" t="str">
            <v>1004073</v>
          </cell>
          <cell r="E257" t="e">
            <v>#N/A</v>
          </cell>
          <cell r="F257" t="e">
            <v>#N/A</v>
          </cell>
        </row>
        <row r="258">
          <cell r="B258" t="str">
            <v>9062</v>
          </cell>
          <cell r="C258" t="str">
            <v>PRIOR PERIOD COVERAGE (PPC)</v>
          </cell>
          <cell r="D258" t="str">
            <v>1004072</v>
          </cell>
          <cell r="E258" t="e">
            <v>#N/A</v>
          </cell>
          <cell r="F258" t="e">
            <v>#N/A</v>
          </cell>
        </row>
        <row r="259">
          <cell r="B259" t="str">
            <v>9063</v>
          </cell>
          <cell r="C259" t="str">
            <v>PRIOR PERIOD COVERAGE (PPC)</v>
          </cell>
          <cell r="D259" t="str">
            <v>1004070</v>
          </cell>
          <cell r="E259" t="e">
            <v>#N/A</v>
          </cell>
          <cell r="F259" t="e">
            <v>#N/A</v>
          </cell>
        </row>
        <row r="260">
          <cell r="B260" t="str">
            <v>9064</v>
          </cell>
          <cell r="C260" t="str">
            <v>PRIOR PERIOD COVERAGE (PPC)</v>
          </cell>
          <cell r="D260" t="str">
            <v>1004071</v>
          </cell>
          <cell r="E260" t="e">
            <v>#N/A</v>
          </cell>
          <cell r="F260" t="e">
            <v>#N/A</v>
          </cell>
        </row>
        <row r="261">
          <cell r="B261" t="str">
            <v>9065</v>
          </cell>
          <cell r="C261" t="str">
            <v>PRIOR PERIOD COVERAGE (PPC)</v>
          </cell>
          <cell r="D261" t="str">
            <v>1004071</v>
          </cell>
          <cell r="E261" t="e">
            <v>#N/A</v>
          </cell>
          <cell r="F261" t="e">
            <v>#N/A</v>
          </cell>
        </row>
        <row r="262">
          <cell r="B262" t="str">
            <v>9066</v>
          </cell>
          <cell r="C262" t="str">
            <v>PRIOR PERIOD COVERAGE (PPC)</v>
          </cell>
          <cell r="D262" t="str">
            <v>1004073</v>
          </cell>
          <cell r="E262" t="e">
            <v>#N/A</v>
          </cell>
          <cell r="F262" t="e">
            <v>#N/A</v>
          </cell>
        </row>
        <row r="263">
          <cell r="B263" t="str">
            <v>9067</v>
          </cell>
          <cell r="C263" t="str">
            <v>PRIOR PERIOD COVERAGE (PPC)</v>
          </cell>
          <cell r="D263" t="str">
            <v>1004072</v>
          </cell>
          <cell r="E263" t="e">
            <v>#N/A</v>
          </cell>
          <cell r="F263" t="e">
            <v>#N/A</v>
          </cell>
        </row>
        <row r="264">
          <cell r="B264" t="str">
            <v>9068</v>
          </cell>
          <cell r="C264" t="str">
            <v>PRIOR PERIOD COVERAGE (PPC)</v>
          </cell>
          <cell r="D264" t="str">
            <v>1004070</v>
          </cell>
          <cell r="E264" t="e">
            <v>#N/A</v>
          </cell>
          <cell r="F264" t="e">
            <v>#N/A</v>
          </cell>
        </row>
        <row r="265">
          <cell r="B265" t="str">
            <v>9069</v>
          </cell>
          <cell r="C265" t="str">
            <v>PRIOR PERIOD COVERAGE (PPC)</v>
          </cell>
          <cell r="D265" t="str">
            <v>1004071</v>
          </cell>
          <cell r="E265" t="e">
            <v>#N/A</v>
          </cell>
          <cell r="F265" t="e">
            <v>#N/A</v>
          </cell>
        </row>
        <row r="266">
          <cell r="B266" t="str">
            <v>9070</v>
          </cell>
          <cell r="C266" t="str">
            <v>PRIOR PERIOD COVERAGE (PPC)</v>
          </cell>
          <cell r="D266" t="str">
            <v>1004071</v>
          </cell>
          <cell r="E266" t="e">
            <v>#N/A</v>
          </cell>
          <cell r="F266" t="e">
            <v>#N/A</v>
          </cell>
        </row>
        <row r="267">
          <cell r="B267" t="str">
            <v>9071</v>
          </cell>
          <cell r="C267" t="str">
            <v>PRIOR PERIOD COVERAGE (PPC)</v>
          </cell>
          <cell r="D267" t="str">
            <v>1004073</v>
          </cell>
          <cell r="E267" t="e">
            <v>#N/A</v>
          </cell>
          <cell r="F267" t="e">
            <v>#N/A</v>
          </cell>
        </row>
        <row r="268">
          <cell r="B268" t="str">
            <v>9072</v>
          </cell>
          <cell r="C268" t="str">
            <v>PRIOR PERIOD COVERAGE (PPC)</v>
          </cell>
          <cell r="D268" t="str">
            <v>1004072</v>
          </cell>
          <cell r="E268" t="e">
            <v>#N/A</v>
          </cell>
          <cell r="F268" t="e">
            <v>#N/A</v>
          </cell>
        </row>
        <row r="269">
          <cell r="B269" t="str">
            <v>9073</v>
          </cell>
          <cell r="C269" t="str">
            <v>PRIOR PERIOD COVERAGE (PPC)</v>
          </cell>
          <cell r="D269" t="str">
            <v>1004071</v>
          </cell>
          <cell r="E269" t="e">
            <v>#N/A</v>
          </cell>
          <cell r="F269" t="e">
            <v>#N/A</v>
          </cell>
        </row>
        <row r="270">
          <cell r="B270" t="str">
            <v>9074</v>
          </cell>
          <cell r="C270" t="str">
            <v>PRIOR PERIOD COVERAGE (PPC)</v>
          </cell>
          <cell r="D270" t="str">
            <v>1004078</v>
          </cell>
          <cell r="E270" t="e">
            <v>#N/A</v>
          </cell>
          <cell r="F270" t="e">
            <v>#N/A</v>
          </cell>
        </row>
        <row r="271">
          <cell r="B271" t="str">
            <v>9075</v>
          </cell>
          <cell r="C271" t="str">
            <v>PRIOR PERIOD COVERAGE (PPC)</v>
          </cell>
          <cell r="D271" t="str">
            <v>1004078</v>
          </cell>
          <cell r="E271" t="e">
            <v>#N/A</v>
          </cell>
          <cell r="F271" t="e">
            <v>#N/A</v>
          </cell>
        </row>
        <row r="272">
          <cell r="B272" t="str">
            <v>9076</v>
          </cell>
          <cell r="C272" t="str">
            <v>PRIOR PERIOD COVERAGE (PPC)</v>
          </cell>
          <cell r="D272" t="str">
            <v>1004078</v>
          </cell>
          <cell r="E272" t="e">
            <v>#N/A</v>
          </cell>
          <cell r="F272" t="e">
            <v>#N/A</v>
          </cell>
        </row>
        <row r="273">
          <cell r="B273" t="str">
            <v>9077</v>
          </cell>
          <cell r="C273" t="str">
            <v>PRIOR PERIOD COVERAGE (PPC)</v>
          </cell>
          <cell r="D273" t="str">
            <v>1004071</v>
          </cell>
          <cell r="E273" t="e">
            <v>#N/A</v>
          </cell>
          <cell r="F273" t="e">
            <v>#N/A</v>
          </cell>
        </row>
        <row r="274">
          <cell r="B274" t="str">
            <v>9078</v>
          </cell>
          <cell r="C274" t="str">
            <v>PRIOR PERIOD COVERAGE (PPC)</v>
          </cell>
          <cell r="D274" t="str">
            <v>1004078</v>
          </cell>
          <cell r="E274" t="e">
            <v>#N/A</v>
          </cell>
          <cell r="F274" t="e">
            <v>#N/A</v>
          </cell>
        </row>
        <row r="275">
          <cell r="B275" t="str">
            <v>9079</v>
          </cell>
          <cell r="C275" t="str">
            <v>PRIOR PERIOD COVERAGE (PPC)</v>
          </cell>
          <cell r="D275" t="str">
            <v>1004078</v>
          </cell>
          <cell r="E275" t="e">
            <v>#N/A</v>
          </cell>
          <cell r="F275" t="e">
            <v>#N/A</v>
          </cell>
        </row>
        <row r="276">
          <cell r="B276" t="str">
            <v>9080</v>
          </cell>
          <cell r="C276" t="str">
            <v>PRIOR PERIOD COVERAGE (PPC)</v>
          </cell>
          <cell r="D276" t="str">
            <v>1004078</v>
          </cell>
          <cell r="E276" t="e">
            <v>#N/A</v>
          </cell>
          <cell r="F276" t="e">
            <v>#N/A</v>
          </cell>
        </row>
        <row r="277">
          <cell r="B277" t="str">
            <v>9081</v>
          </cell>
          <cell r="C277" t="str">
            <v>PRIOR PERIOD COVERAGE (PPC)</v>
          </cell>
          <cell r="D277" t="str">
            <v>1004071</v>
          </cell>
          <cell r="E277" t="e">
            <v>#N/A</v>
          </cell>
          <cell r="F277" t="e">
            <v>#N/A</v>
          </cell>
        </row>
        <row r="278">
          <cell r="B278" t="str">
            <v>9082</v>
          </cell>
          <cell r="C278" t="str">
            <v>PRIOR PERIOD COVERAGE (PPC)</v>
          </cell>
          <cell r="D278" t="str">
            <v>1004078</v>
          </cell>
          <cell r="E278" t="e">
            <v>#N/A</v>
          </cell>
          <cell r="F278" t="e">
            <v>#N/A</v>
          </cell>
        </row>
        <row r="279">
          <cell r="B279" t="str">
            <v>9083</v>
          </cell>
          <cell r="C279" t="str">
            <v>PRIOR PERIOD COVERAGE (PPC)</v>
          </cell>
          <cell r="D279" t="str">
            <v>1004078</v>
          </cell>
          <cell r="E279" t="e">
            <v>#N/A</v>
          </cell>
          <cell r="F279" t="e">
            <v>#N/A</v>
          </cell>
        </row>
        <row r="280">
          <cell r="B280" t="str">
            <v>9084</v>
          </cell>
          <cell r="C280" t="str">
            <v>PRIOR PERIOD COVERAGE (PPC)</v>
          </cell>
          <cell r="D280" t="str">
            <v>1004078</v>
          </cell>
          <cell r="E280" t="e">
            <v>#N/A</v>
          </cell>
          <cell r="F280" t="e">
            <v>#N/A</v>
          </cell>
        </row>
        <row r="281">
          <cell r="B281" t="str">
            <v>9085</v>
          </cell>
          <cell r="C281" t="str">
            <v>PRIOR PERIOD COVERAGE (PPC)</v>
          </cell>
          <cell r="D281" t="str">
            <v>1004070</v>
          </cell>
          <cell r="E281" t="e">
            <v>#N/A</v>
          </cell>
          <cell r="F281" t="e">
            <v>#N/A</v>
          </cell>
        </row>
        <row r="282">
          <cell r="B282" t="str">
            <v>9086</v>
          </cell>
          <cell r="C282" t="str">
            <v>PRIOR PERIOD COVERAGE (PPC)</v>
          </cell>
          <cell r="D282" t="str">
            <v>1004070</v>
          </cell>
          <cell r="E282" t="e">
            <v>#N/A</v>
          </cell>
          <cell r="F282" t="e">
            <v>#N/A</v>
          </cell>
        </row>
        <row r="283">
          <cell r="B283" t="str">
            <v>9087</v>
          </cell>
          <cell r="C283" t="str">
            <v>PRIOR PERIOD COVERAGE (PPC)</v>
          </cell>
          <cell r="D283" t="str">
            <v>1004070</v>
          </cell>
          <cell r="E283" t="e">
            <v>#N/A</v>
          </cell>
          <cell r="F283" t="e">
            <v>#N/A</v>
          </cell>
        </row>
        <row r="284">
          <cell r="B284" t="str">
            <v>9088</v>
          </cell>
          <cell r="C284" t="str">
            <v>PRIOR PERIOD COVERAGE (PPC)</v>
          </cell>
          <cell r="D284" t="str">
            <v>1004071</v>
          </cell>
          <cell r="E284" t="e">
            <v>#N/A</v>
          </cell>
          <cell r="F284" t="e">
            <v>#N/A</v>
          </cell>
        </row>
        <row r="285">
          <cell r="B285" t="str">
            <v>9089</v>
          </cell>
          <cell r="C285" t="str">
            <v>PRIOR PERIOD COVERAGE (PPC)</v>
          </cell>
          <cell r="D285" t="str">
            <v>1004071</v>
          </cell>
          <cell r="E285" t="e">
            <v>#N/A</v>
          </cell>
          <cell r="F285" t="e">
            <v>#N/A</v>
          </cell>
        </row>
        <row r="286">
          <cell r="B286" t="str">
            <v>9090</v>
          </cell>
          <cell r="C286" t="str">
            <v>PRIOR PERIOD COVERAGE (PPC)</v>
          </cell>
          <cell r="D286" t="str">
            <v>1004071</v>
          </cell>
          <cell r="E286" t="e">
            <v>#N/A</v>
          </cell>
          <cell r="F286" t="e">
            <v>#N/A</v>
          </cell>
        </row>
        <row r="287">
          <cell r="B287" t="str">
            <v>9091</v>
          </cell>
          <cell r="C287" t="str">
            <v>PRIOR PERIOD COVERAGE (PPC)</v>
          </cell>
          <cell r="D287" t="str">
            <v>1004071</v>
          </cell>
          <cell r="E287" t="e">
            <v>#N/A</v>
          </cell>
          <cell r="F287" t="e">
            <v>#N/A</v>
          </cell>
        </row>
        <row r="288">
          <cell r="B288" t="str">
            <v>9092</v>
          </cell>
          <cell r="C288" t="str">
            <v>PRIOR PERIOD COVERAGE (PPC)</v>
          </cell>
          <cell r="D288" t="str">
            <v>1004071</v>
          </cell>
          <cell r="E288" t="e">
            <v>#N/A</v>
          </cell>
          <cell r="F288" t="e">
            <v>#N/A</v>
          </cell>
        </row>
        <row r="289">
          <cell r="B289" t="str">
            <v>9093</v>
          </cell>
          <cell r="C289" t="str">
            <v>PRIOR PERIOD COVERAGE (PPC)</v>
          </cell>
          <cell r="D289" t="str">
            <v>1004071</v>
          </cell>
          <cell r="E289" t="e">
            <v>#N/A</v>
          </cell>
          <cell r="F289" t="e">
            <v>#N/A</v>
          </cell>
        </row>
        <row r="290">
          <cell r="B290" t="str">
            <v>9094</v>
          </cell>
          <cell r="C290" t="str">
            <v>PRIOR PERIOD COVERAGE (PPC)</v>
          </cell>
          <cell r="D290" t="str">
            <v>1004072</v>
          </cell>
          <cell r="E290" t="e">
            <v>#N/A</v>
          </cell>
          <cell r="F290" t="e">
            <v>#N/A</v>
          </cell>
        </row>
        <row r="291">
          <cell r="B291" t="str">
            <v>9095</v>
          </cell>
          <cell r="C291" t="str">
            <v>PRIOR PERIOD COVERAGE (PPC)</v>
          </cell>
          <cell r="D291" t="str">
            <v>1004072</v>
          </cell>
          <cell r="E291" t="e">
            <v>#N/A</v>
          </cell>
          <cell r="F291" t="e">
            <v>#N/A</v>
          </cell>
        </row>
        <row r="292">
          <cell r="B292" t="str">
            <v>9096</v>
          </cell>
          <cell r="C292" t="str">
            <v>PRIOR PERIOD COVERAGE (PPC)</v>
          </cell>
          <cell r="D292" t="str">
            <v>1004072</v>
          </cell>
          <cell r="E292" t="e">
            <v>#N/A</v>
          </cell>
          <cell r="F292" t="e">
            <v>#N/A</v>
          </cell>
        </row>
        <row r="293">
          <cell r="B293" t="str">
            <v>9097</v>
          </cell>
          <cell r="C293" t="str">
            <v>PRIOR PERIOD COVERAGE (PPC)</v>
          </cell>
          <cell r="D293" t="str">
            <v>1004072</v>
          </cell>
          <cell r="E293" t="e">
            <v>#N/A</v>
          </cell>
          <cell r="F293" t="e">
            <v>#N/A</v>
          </cell>
        </row>
        <row r="294">
          <cell r="B294" t="str">
            <v>9098</v>
          </cell>
          <cell r="C294" t="str">
            <v>PRIOR PERIOD COVERAGE (PPC)</v>
          </cell>
          <cell r="D294" t="str">
            <v>1004072</v>
          </cell>
          <cell r="E294" t="e">
            <v>#N/A</v>
          </cell>
          <cell r="F294" t="e">
            <v>#N/A</v>
          </cell>
        </row>
        <row r="295">
          <cell r="B295" t="str">
            <v>9099</v>
          </cell>
          <cell r="C295" t="str">
            <v>PRIOR PERIOD COVERAGE (PPC)</v>
          </cell>
          <cell r="D295" t="str">
            <v>1004073</v>
          </cell>
          <cell r="E295" t="e">
            <v>#N/A</v>
          </cell>
          <cell r="F295" t="e">
            <v>#N/A</v>
          </cell>
        </row>
        <row r="296">
          <cell r="B296" t="str">
            <v>9100</v>
          </cell>
          <cell r="C296" t="str">
            <v>PRIOR PERIOD COVERAGE (PPC)</v>
          </cell>
          <cell r="D296" t="str">
            <v>1004074</v>
          </cell>
          <cell r="E296" t="e">
            <v>#N/A</v>
          </cell>
          <cell r="F296" t="e">
            <v>#N/A</v>
          </cell>
        </row>
        <row r="297">
          <cell r="B297" t="str">
            <v>9101</v>
          </cell>
          <cell r="C297" t="str">
            <v>PRIOR PERIOD COVERAGE (PPC)</v>
          </cell>
          <cell r="D297" t="str">
            <v>1004074</v>
          </cell>
          <cell r="E297" t="e">
            <v>#N/A</v>
          </cell>
          <cell r="F297" t="e">
            <v>#N/A</v>
          </cell>
        </row>
        <row r="298">
          <cell r="B298" t="str">
            <v>9155</v>
          </cell>
          <cell r="C298" t="str">
            <v>PRIOR PERIOD COVERAGE (PPC)</v>
          </cell>
          <cell r="D298" t="str">
            <v>1004074</v>
          </cell>
          <cell r="E298" t="e">
            <v>#N/A</v>
          </cell>
          <cell r="F298" t="e">
            <v>#N/A</v>
          </cell>
        </row>
        <row r="299">
          <cell r="B299" t="str">
            <v>9200</v>
          </cell>
          <cell r="C299" t="str">
            <v>PRIOR PERIOD COVERAGE (PPC)</v>
          </cell>
          <cell r="D299" t="str">
            <v>1004073</v>
          </cell>
          <cell r="E299" t="e">
            <v>#N/A</v>
          </cell>
          <cell r="F299" t="e">
            <v>#N/A</v>
          </cell>
        </row>
        <row r="300">
          <cell r="B300" t="str">
            <v>9201</v>
          </cell>
          <cell r="C300" t="str">
            <v>PRIOR PERIOD COVERAGE (PPC)</v>
          </cell>
          <cell r="D300" t="str">
            <v>1004077</v>
          </cell>
          <cell r="E300" t="e">
            <v>#N/A</v>
          </cell>
          <cell r="F300" t="e">
            <v>#N/A</v>
          </cell>
        </row>
        <row r="301">
          <cell r="B301" t="str">
            <v>9202</v>
          </cell>
          <cell r="C301" t="str">
            <v>PRIOR PERIOD COVERAGE (PPC)</v>
          </cell>
          <cell r="D301" t="str">
            <v>1004077</v>
          </cell>
          <cell r="E301" t="e">
            <v>#N/A</v>
          </cell>
          <cell r="F301" t="e">
            <v>#N/A</v>
          </cell>
        </row>
        <row r="302">
          <cell r="B302" t="str">
            <v>9203</v>
          </cell>
          <cell r="C302" t="str">
            <v>PRIOR PERIOD COVERAGE (PPC)</v>
          </cell>
          <cell r="D302" t="str">
            <v>1004077</v>
          </cell>
          <cell r="E302" t="e">
            <v>#N/A</v>
          </cell>
          <cell r="F302" t="e">
            <v>#N/A</v>
          </cell>
        </row>
        <row r="303">
          <cell r="B303" t="str">
            <v>9204</v>
          </cell>
          <cell r="C303" t="str">
            <v>PRIOR PERIOD COVERAGE (PPC)</v>
          </cell>
          <cell r="D303" t="str">
            <v>1004077</v>
          </cell>
          <cell r="E303" t="e">
            <v>#N/A</v>
          </cell>
          <cell r="F303" t="e">
            <v>#N/A</v>
          </cell>
        </row>
        <row r="304">
          <cell r="B304" t="str">
            <v>9205</v>
          </cell>
          <cell r="C304" t="str">
            <v>PRIOR PERIOD COVERAGE (PPC)</v>
          </cell>
          <cell r="D304" t="str">
            <v>1004077</v>
          </cell>
          <cell r="E304" t="e">
            <v>#N/A</v>
          </cell>
          <cell r="F304" t="e">
            <v>#N/A</v>
          </cell>
        </row>
        <row r="305">
          <cell r="B305" t="str">
            <v>9206</v>
          </cell>
          <cell r="C305" t="str">
            <v>PRIOR PERIOD COVERAGE (PPC)</v>
          </cell>
          <cell r="D305" t="str">
            <v>1004087</v>
          </cell>
          <cell r="E305" t="e">
            <v>#N/A</v>
          </cell>
          <cell r="F305" t="e">
            <v>#N/A</v>
          </cell>
        </row>
        <row r="306">
          <cell r="B306" t="str">
            <v>9207</v>
          </cell>
          <cell r="C306" t="str">
            <v>PRIOR PERIOD COVERAGE (PPC)</v>
          </cell>
          <cell r="D306" t="str">
            <v>1004077</v>
          </cell>
          <cell r="E306" t="e">
            <v>#N/A</v>
          </cell>
          <cell r="F306" t="e">
            <v>#N/A</v>
          </cell>
        </row>
        <row r="307">
          <cell r="B307" t="str">
            <v>9208</v>
          </cell>
          <cell r="C307" t="str">
            <v>PRIOR PERIOD COVERAGE (PPC)</v>
          </cell>
          <cell r="D307" t="str">
            <v>1004077</v>
          </cell>
          <cell r="E307" t="e">
            <v>#N/A</v>
          </cell>
          <cell r="F307" t="e">
            <v>#N/A</v>
          </cell>
        </row>
        <row r="308">
          <cell r="B308" t="str">
            <v>9209</v>
          </cell>
          <cell r="C308" t="str">
            <v>PRIOR PERIOD COVERAGE (PPC)</v>
          </cell>
          <cell r="D308" t="str">
            <v>1004077</v>
          </cell>
          <cell r="E308" t="e">
            <v>#N/A</v>
          </cell>
          <cell r="F308" t="e">
            <v>#N/A</v>
          </cell>
        </row>
        <row r="309">
          <cell r="B309" t="str">
            <v>9210</v>
          </cell>
          <cell r="C309" t="str">
            <v>PRIOR PERIOD COVERAGE (PPC)</v>
          </cell>
          <cell r="D309" t="str">
            <v>1004077</v>
          </cell>
          <cell r="E309" t="e">
            <v>#N/A</v>
          </cell>
          <cell r="F309" t="e">
            <v>#N/A</v>
          </cell>
        </row>
        <row r="310">
          <cell r="B310" t="str">
            <v>9211</v>
          </cell>
          <cell r="C310" t="str">
            <v>PRIOR PERIOD COVERAGE (PPC)</v>
          </cell>
          <cell r="D310" t="str">
            <v>1004077</v>
          </cell>
          <cell r="E310" t="e">
            <v>#N/A</v>
          </cell>
          <cell r="F310" t="e">
            <v>#N/A</v>
          </cell>
        </row>
        <row r="311">
          <cell r="B311" t="str">
            <v>9212</v>
          </cell>
          <cell r="C311" t="str">
            <v>PRIOR PERIOD COVERAGE (PPC)</v>
          </cell>
          <cell r="D311" t="str">
            <v>1004077</v>
          </cell>
          <cell r="E311" t="e">
            <v>#N/A</v>
          </cell>
          <cell r="F311" t="e">
            <v>#N/A</v>
          </cell>
        </row>
        <row r="312">
          <cell r="B312" t="str">
            <v>9213</v>
          </cell>
          <cell r="C312" t="str">
            <v>PRIOR PERIOD COVERAGE (PPC)</v>
          </cell>
          <cell r="D312" t="str">
            <v>1004077</v>
          </cell>
          <cell r="E312" t="e">
            <v>#N/A</v>
          </cell>
          <cell r="F312" t="e">
            <v>#N/A</v>
          </cell>
        </row>
        <row r="313">
          <cell r="B313" t="str">
            <v>9214</v>
          </cell>
          <cell r="C313" t="str">
            <v>PRIOR PERIOD COVERAGE (PPC)</v>
          </cell>
          <cell r="D313" t="str">
            <v>1004077</v>
          </cell>
          <cell r="E313" t="e">
            <v>#N/A</v>
          </cell>
          <cell r="F313" t="e">
            <v>#N/A</v>
          </cell>
        </row>
        <row r="314">
          <cell r="B314" t="str">
            <v>9215</v>
          </cell>
          <cell r="C314" t="str">
            <v>PRIOR PERIOD COVERAGE (PPC)</v>
          </cell>
          <cell r="D314" t="str">
            <v>1004077</v>
          </cell>
          <cell r="E314" t="e">
            <v>#N/A</v>
          </cell>
          <cell r="F314" t="e">
            <v>#N/A</v>
          </cell>
        </row>
        <row r="315">
          <cell r="B315" t="str">
            <v>9216</v>
          </cell>
          <cell r="C315" t="str">
            <v>PRIOR PERIOD COVERAGE (PPC)</v>
          </cell>
          <cell r="D315" t="str">
            <v>1004077</v>
          </cell>
          <cell r="E315" t="e">
            <v>#N/A</v>
          </cell>
          <cell r="F315" t="e">
            <v>#N/A</v>
          </cell>
        </row>
        <row r="316">
          <cell r="B316" t="str">
            <v>9217</v>
          </cell>
          <cell r="C316" t="str">
            <v>PRIOR PERIOD COVERAGE (PPC)</v>
          </cell>
          <cell r="D316" t="str">
            <v>1004077</v>
          </cell>
          <cell r="E316" t="e">
            <v>#N/A</v>
          </cell>
          <cell r="F316" t="e">
            <v>#N/A</v>
          </cell>
        </row>
        <row r="317">
          <cell r="B317" t="str">
            <v>9218</v>
          </cell>
          <cell r="C317" t="str">
            <v>PRIOR PERIOD COVERAGE (PPC)</v>
          </cell>
          <cell r="D317" t="str">
            <v>1004077</v>
          </cell>
          <cell r="E317" t="e">
            <v>#N/A</v>
          </cell>
          <cell r="F317" t="e">
            <v>#N/A</v>
          </cell>
        </row>
        <row r="318">
          <cell r="B318" t="str">
            <v>9219</v>
          </cell>
          <cell r="C318" t="str">
            <v>PRIOR PERIOD COVERAGE (PPC)</v>
          </cell>
          <cell r="D318" t="str">
            <v>1004077</v>
          </cell>
          <cell r="E318" t="e">
            <v>#N/A</v>
          </cell>
          <cell r="F318" t="e">
            <v>#N/A</v>
          </cell>
        </row>
        <row r="319">
          <cell r="B319" t="str">
            <v>9220</v>
          </cell>
          <cell r="C319" t="str">
            <v>PRIOR PERIOD COVERAGE (PPC)</v>
          </cell>
          <cell r="D319" t="str">
            <v>1004077</v>
          </cell>
          <cell r="E319" t="e">
            <v>#N/A</v>
          </cell>
          <cell r="F319" t="e">
            <v>#N/A</v>
          </cell>
        </row>
        <row r="320">
          <cell r="B320" t="str">
            <v>9221</v>
          </cell>
          <cell r="C320" t="str">
            <v>PRIOR PERIOD COVERAGE (PPC)</v>
          </cell>
          <cell r="D320" t="str">
            <v>1004077</v>
          </cell>
          <cell r="E320" t="e">
            <v>#N/A</v>
          </cell>
          <cell r="F320" t="e">
            <v>#N/A</v>
          </cell>
        </row>
        <row r="321">
          <cell r="B321" t="str">
            <v>9222</v>
          </cell>
          <cell r="C321" t="str">
            <v>PRIOR PERIOD COVERAGE (PPC)</v>
          </cell>
          <cell r="D321" t="str">
            <v>1004077</v>
          </cell>
          <cell r="E321" t="e">
            <v>#N/A</v>
          </cell>
          <cell r="F321" t="e">
            <v>#N/A</v>
          </cell>
        </row>
        <row r="322">
          <cell r="B322" t="str">
            <v>9223</v>
          </cell>
          <cell r="C322" t="str">
            <v>PRIOR PERIOD COVERAGE (PPC)</v>
          </cell>
          <cell r="D322" t="str">
            <v>1004077</v>
          </cell>
          <cell r="E322" t="e">
            <v>#N/A</v>
          </cell>
          <cell r="F322" t="e">
            <v>#N/A</v>
          </cell>
        </row>
        <row r="323">
          <cell r="B323" t="str">
            <v>9224</v>
          </cell>
          <cell r="C323" t="str">
            <v>PRIOR PERIOD COVERAGE (PPC)</v>
          </cell>
          <cell r="D323" t="str">
            <v>1004077</v>
          </cell>
          <cell r="E323" t="e">
            <v>#N/A</v>
          </cell>
          <cell r="F323" t="e">
            <v>#N/A</v>
          </cell>
        </row>
        <row r="324">
          <cell r="B324" t="str">
            <v>9225</v>
          </cell>
          <cell r="C324" t="str">
            <v>PRIOR PERIOD COVERAGE (PPC)</v>
          </cell>
          <cell r="D324" t="str">
            <v>1004077</v>
          </cell>
          <cell r="E324" t="e">
            <v>#N/A</v>
          </cell>
          <cell r="F324" t="e">
            <v>#N/A</v>
          </cell>
        </row>
        <row r="325">
          <cell r="B325" t="str">
            <v>9226</v>
          </cell>
          <cell r="C325" t="str">
            <v>PRIOR PERIOD COVERAGE (PPC)</v>
          </cell>
          <cell r="D325" t="str">
            <v>1004077</v>
          </cell>
          <cell r="E325" t="e">
            <v>#N/A</v>
          </cell>
          <cell r="F325" t="e">
            <v>#N/A</v>
          </cell>
        </row>
        <row r="326">
          <cell r="B326" t="str">
            <v>9227</v>
          </cell>
          <cell r="C326" t="str">
            <v>PRIOR PERIOD COVERAGE (PPC)</v>
          </cell>
          <cell r="D326" t="str">
            <v>1004077</v>
          </cell>
          <cell r="E326" t="e">
            <v>#N/A</v>
          </cell>
          <cell r="F326" t="e">
            <v>#N/A</v>
          </cell>
        </row>
        <row r="327">
          <cell r="B327" t="str">
            <v>9228</v>
          </cell>
          <cell r="C327" t="str">
            <v>PRIOR PERIOD COVERAGE (PPC)</v>
          </cell>
          <cell r="D327" t="str">
            <v>1004079</v>
          </cell>
          <cell r="E327" t="e">
            <v>#N/A</v>
          </cell>
          <cell r="F327" t="e">
            <v>#N/A</v>
          </cell>
        </row>
        <row r="328">
          <cell r="B328" t="str">
            <v>9229</v>
          </cell>
          <cell r="C328" t="str">
            <v>PRIOR PERIOD COVERAGE (PPC)</v>
          </cell>
          <cell r="D328" t="str">
            <v>1004079</v>
          </cell>
          <cell r="E328" t="e">
            <v>#N/A</v>
          </cell>
          <cell r="F328" t="e">
            <v>#N/A</v>
          </cell>
        </row>
        <row r="329">
          <cell r="B329" t="str">
            <v>9230</v>
          </cell>
          <cell r="C329" t="str">
            <v>PRIOR PERIOD COVERAGE (PPC)</v>
          </cell>
          <cell r="D329" t="str">
            <v>1004079</v>
          </cell>
          <cell r="E329" t="e">
            <v>#N/A</v>
          </cell>
          <cell r="F329" t="e">
            <v>#N/A</v>
          </cell>
        </row>
        <row r="330">
          <cell r="B330" t="str">
            <v>9231</v>
          </cell>
          <cell r="C330" t="str">
            <v>PRIOR PERIOD COVERAGE (PPC)</v>
          </cell>
          <cell r="D330" t="str">
            <v>1004076</v>
          </cell>
          <cell r="E330" t="e">
            <v>#N/A</v>
          </cell>
          <cell r="F330" t="e">
            <v>#N/A</v>
          </cell>
        </row>
        <row r="331">
          <cell r="B331" t="str">
            <v>9232</v>
          </cell>
          <cell r="C331" t="str">
            <v>PRIOR PERIOD COVERAGE (PPC)</v>
          </cell>
          <cell r="D331" t="str">
            <v>1004076</v>
          </cell>
          <cell r="E331" t="e">
            <v>#N/A</v>
          </cell>
          <cell r="F331" t="e">
            <v>#N/A</v>
          </cell>
        </row>
        <row r="332">
          <cell r="B332" t="str">
            <v>9233</v>
          </cell>
          <cell r="C332" t="str">
            <v>PRIOR PERIOD COVERAGE (PPC)</v>
          </cell>
          <cell r="D332" t="str">
            <v>1004076</v>
          </cell>
          <cell r="E332" t="e">
            <v>#N/A</v>
          </cell>
          <cell r="F332" t="e">
            <v>#N/A</v>
          </cell>
        </row>
        <row r="333">
          <cell r="B333" t="str">
            <v>9234</v>
          </cell>
          <cell r="C333" t="str">
            <v>PRIOR PERIOD COVERAGE (PPC)</v>
          </cell>
          <cell r="D333" t="str">
            <v>1004075</v>
          </cell>
          <cell r="E333" t="e">
            <v>#N/A</v>
          </cell>
          <cell r="F333" t="e">
            <v>#N/A</v>
          </cell>
        </row>
        <row r="334">
          <cell r="B334" t="str">
            <v>9235</v>
          </cell>
          <cell r="C334" t="str">
            <v>PRIOR PERIOD COVERAGE (PPC)</v>
          </cell>
          <cell r="D334" t="str">
            <v>1004075</v>
          </cell>
          <cell r="E334" t="e">
            <v>#N/A</v>
          </cell>
          <cell r="F334" t="e">
            <v>#N/A</v>
          </cell>
        </row>
        <row r="335">
          <cell r="B335" t="str">
            <v>9236</v>
          </cell>
          <cell r="C335" t="str">
            <v>PRIOR PERIOD COVERAGE (PPC)</v>
          </cell>
          <cell r="D335" t="str">
            <v>1004075</v>
          </cell>
          <cell r="E335" t="e">
            <v>#N/A</v>
          </cell>
          <cell r="F335" t="e">
            <v>#N/A</v>
          </cell>
        </row>
        <row r="336">
          <cell r="B336" t="str">
            <v>9237</v>
          </cell>
          <cell r="C336" t="str">
            <v>PRIOR PERIOD COVERAGE (PPC)</v>
          </cell>
          <cell r="D336" t="str">
            <v>1004075</v>
          </cell>
          <cell r="E336" t="e">
            <v>#N/A</v>
          </cell>
          <cell r="F336" t="e">
            <v>#N/A</v>
          </cell>
        </row>
        <row r="337">
          <cell r="B337" t="str">
            <v>9238</v>
          </cell>
          <cell r="C337" t="str">
            <v>PRIOR PERIOD COVERAGE (PPC)</v>
          </cell>
          <cell r="D337" t="str">
            <v>1004075</v>
          </cell>
          <cell r="E337" t="e">
            <v>#N/A</v>
          </cell>
          <cell r="F337" t="e">
            <v>#N/A</v>
          </cell>
        </row>
        <row r="338">
          <cell r="B338" t="str">
            <v>9239</v>
          </cell>
          <cell r="C338" t="str">
            <v>PRIOR PERIOD COVERAGE (PPC)</v>
          </cell>
          <cell r="D338" t="str">
            <v>1004075</v>
          </cell>
          <cell r="E338" t="e">
            <v>#N/A</v>
          </cell>
          <cell r="F338" t="e">
            <v>#N/A</v>
          </cell>
        </row>
        <row r="339">
          <cell r="B339" t="str">
            <v>9240</v>
          </cell>
          <cell r="C339" t="str">
            <v>PRIOR PERIOD COVERAGE (PPC)</v>
          </cell>
          <cell r="D339" t="str">
            <v>1004073</v>
          </cell>
          <cell r="E339" t="e">
            <v>#N/A</v>
          </cell>
          <cell r="F339" t="e">
            <v>#N/A</v>
          </cell>
        </row>
        <row r="340">
          <cell r="B340" t="str">
            <v>9241</v>
          </cell>
          <cell r="C340" t="str">
            <v>PRIOR PERIOD COVERAGE (PPC)</v>
          </cell>
          <cell r="D340" t="str">
            <v>1004073</v>
          </cell>
          <cell r="E340" t="e">
            <v>#N/A</v>
          </cell>
          <cell r="F340" t="e">
            <v>#N/A</v>
          </cell>
        </row>
        <row r="341">
          <cell r="B341" t="str">
            <v>9242</v>
          </cell>
          <cell r="C341" t="str">
            <v>PRIOR PERIOD COVERAGE (PPC)</v>
          </cell>
          <cell r="D341" t="str">
            <v>1004073</v>
          </cell>
          <cell r="E341" t="e">
            <v>#N/A</v>
          </cell>
          <cell r="F341" t="e">
            <v>#N/A</v>
          </cell>
        </row>
        <row r="342">
          <cell r="B342" t="str">
            <v>9243</v>
          </cell>
          <cell r="C342" t="str">
            <v>PRIOR PERIOD COVERAGE (PPC)</v>
          </cell>
          <cell r="D342" t="str">
            <v>1004073</v>
          </cell>
          <cell r="E342" t="e">
            <v>#N/A</v>
          </cell>
          <cell r="F342" t="e">
            <v>#N/A</v>
          </cell>
        </row>
        <row r="343">
          <cell r="B343" t="str">
            <v>9244</v>
          </cell>
          <cell r="C343" t="str">
            <v>PRIOR PERIOD COVERAGE (PPC)</v>
          </cell>
          <cell r="D343" t="str">
            <v>1004074</v>
          </cell>
          <cell r="E343" t="e">
            <v>#N/A</v>
          </cell>
          <cell r="F343" t="e">
            <v>#N/A</v>
          </cell>
        </row>
        <row r="344">
          <cell r="B344" t="str">
            <v>9245</v>
          </cell>
          <cell r="C344" t="str">
            <v>PRIOR PERIOD COVERAGE (PPC)</v>
          </cell>
          <cell r="D344" t="str">
            <v>1004074</v>
          </cell>
          <cell r="E344" t="e">
            <v>#N/A</v>
          </cell>
          <cell r="F344" t="e">
            <v>#N/A</v>
          </cell>
        </row>
        <row r="345">
          <cell r="B345" t="str">
            <v>9246</v>
          </cell>
          <cell r="C345" t="str">
            <v>PRIOR PERIOD COVERAGE (PPC)</v>
          </cell>
          <cell r="D345" t="str">
            <v>1004074</v>
          </cell>
          <cell r="E345" t="e">
            <v>#N/A</v>
          </cell>
          <cell r="F345" t="e">
            <v>#N/A</v>
          </cell>
        </row>
        <row r="346">
          <cell r="B346" t="str">
            <v>9247</v>
          </cell>
          <cell r="C346" t="str">
            <v>PRIOR PERIOD COVERAGE (PPC)</v>
          </cell>
          <cell r="D346" t="str">
            <v>1004074</v>
          </cell>
          <cell r="E346" t="e">
            <v>#N/A</v>
          </cell>
          <cell r="F346" t="e">
            <v>#N/A</v>
          </cell>
        </row>
        <row r="347">
          <cell r="B347" t="str">
            <v>9248</v>
          </cell>
          <cell r="C347" t="str">
            <v>PRIOR PERIOD COVERAGE (PPC)</v>
          </cell>
          <cell r="D347" t="str">
            <v>1004074</v>
          </cell>
          <cell r="E347" t="e">
            <v>#N/A</v>
          </cell>
          <cell r="F347" t="e">
            <v>#N/A</v>
          </cell>
        </row>
        <row r="348">
          <cell r="B348" t="str">
            <v>9249</v>
          </cell>
          <cell r="C348" t="str">
            <v>PRIOR PERIOD COVERAGE (PPC)</v>
          </cell>
          <cell r="D348" t="str">
            <v>1004074</v>
          </cell>
          <cell r="E348" t="e">
            <v>#N/A</v>
          </cell>
          <cell r="F348" t="e">
            <v>#N/A</v>
          </cell>
        </row>
        <row r="349">
          <cell r="B349" t="str">
            <v>9300</v>
          </cell>
          <cell r="C349" t="str">
            <v>PRIOR PERIOD COVERAGE (PPC)</v>
          </cell>
          <cell r="D349" t="str">
            <v>1004072</v>
          </cell>
          <cell r="E349" t="e">
            <v>#N/A</v>
          </cell>
          <cell r="F349" t="e">
            <v>#N/A</v>
          </cell>
        </row>
        <row r="350">
          <cell r="B350" t="str">
            <v>9910</v>
          </cell>
          <cell r="C350" t="str">
            <v>TANF 14-44 F</v>
          </cell>
          <cell r="D350" t="str">
            <v>1004082</v>
          </cell>
          <cell r="E350" t="str">
            <v>CATEGORICAL</v>
          </cell>
          <cell r="F350" t="str">
            <v>TANF &amp; SOBRA CHILDREN MAO SUPP PMT</v>
          </cell>
        </row>
        <row r="351">
          <cell r="B351" t="str">
            <v>9911</v>
          </cell>
          <cell r="C351" t="str">
            <v>SOBRA MOM</v>
          </cell>
          <cell r="D351" t="str">
            <v>1004082</v>
          </cell>
          <cell r="E351" t="str">
            <v>CATEGORICAL LINKED EXPANSION</v>
          </cell>
          <cell r="F351" t="str">
            <v>SB PAYMENT FOR TANF EXPANDED</v>
          </cell>
        </row>
        <row r="352">
          <cell r="B352" t="str">
            <v>9920</v>
          </cell>
          <cell r="C352" t="str">
            <v>SSI W/MED</v>
          </cell>
          <cell r="D352" t="str">
            <v>1004086</v>
          </cell>
          <cell r="E352" t="str">
            <v>CATEGORICAL</v>
          </cell>
          <cell r="F352" t="str">
            <v>SSI WITH MEDICARE SUPPLEMENTAL PMT</v>
          </cell>
        </row>
        <row r="353">
          <cell r="B353" t="str">
            <v>9921</v>
          </cell>
          <cell r="C353" t="str">
            <v>SSI W/O MED</v>
          </cell>
          <cell r="D353" t="str">
            <v>1004085</v>
          </cell>
          <cell r="E353" t="str">
            <v>CATEGORICAL</v>
          </cell>
          <cell r="F353" t="str">
            <v>SSI NON-MEDICARE SUPPLEMENTAL PMT</v>
          </cell>
        </row>
        <row r="354">
          <cell r="B354" t="str">
            <v>9922</v>
          </cell>
          <cell r="C354" t="str">
            <v>SSI W MED</v>
          </cell>
          <cell r="D354" t="str">
            <v>1004085</v>
          </cell>
          <cell r="E354" t="str">
            <v>CATEGORICAL LINKED EXPANSION</v>
          </cell>
          <cell r="F354" t="str">
            <v>SB PAYMENT FOR SSI EXPANDED WITH MEDICARE</v>
          </cell>
        </row>
        <row r="355">
          <cell r="B355" t="str">
            <v>9923</v>
          </cell>
          <cell r="C355" t="str">
            <v>SSI W/O MED</v>
          </cell>
          <cell r="D355" t="str">
            <v>1004086</v>
          </cell>
          <cell r="E355" t="str">
            <v>CATEGORICAL LINKED EXPANSION</v>
          </cell>
          <cell r="F355" t="str">
            <v>SB PAYMENT FOR SSI EXPANDED NON-MEDICARE</v>
          </cell>
        </row>
        <row r="356">
          <cell r="B356" t="str">
            <v>9930</v>
          </cell>
          <cell r="C356" t="str">
            <v>MN/MI</v>
          </cell>
          <cell r="D356" t="str">
            <v>1004087</v>
          </cell>
          <cell r="E356" t="str">
            <v>NON-CATEGORICAL</v>
          </cell>
          <cell r="F356" t="str">
            <v>EAC/ELIC &amp; MN/MI SUPPLEMENTAL PMT</v>
          </cell>
        </row>
        <row r="357">
          <cell r="B357" t="str">
            <v>9933</v>
          </cell>
          <cell r="C357" t="str">
            <v>Title XIX Waiver Non-MED</v>
          </cell>
          <cell r="D357" t="str">
            <v>1004087</v>
          </cell>
          <cell r="E357" t="str">
            <v>FEDERAL NON-CATEGORICAL LINKED EXPANSION</v>
          </cell>
          <cell r="F357" t="str">
            <v>SB PAYMENT FOR TITLE XIX WAIVER GRP</v>
          </cell>
        </row>
        <row r="358">
          <cell r="B358" t="str">
            <v>9934</v>
          </cell>
          <cell r="C358" t="str">
            <v>MN/MI</v>
          </cell>
          <cell r="D358" t="str">
            <v>1004099</v>
          </cell>
          <cell r="E358" t="str">
            <v>FEDERAL NON-CATEGORICAL LINKED CONVERSION</v>
          </cell>
          <cell r="F358" t="str">
            <v>SB PAYMENT FOR MED ELIGIBLES</v>
          </cell>
        </row>
        <row r="359">
          <cell r="B359" t="str">
            <v>9936</v>
          </cell>
          <cell r="C359" t="str">
            <v>MN/MI</v>
          </cell>
          <cell r="D359" t="str">
            <v>1004087</v>
          </cell>
          <cell r="E359" t="str">
            <v>FEDERAL NON-CATEGORICAL LINKED CONVERSION</v>
          </cell>
          <cell r="F359" t="str">
            <v>SB PAYMENT FOR TITLE XIX WAIVER GRP/MI</v>
          </cell>
        </row>
        <row r="360">
          <cell r="B360" t="str">
            <v>9950</v>
          </cell>
          <cell r="C360" t="str">
            <v>SOBRA MOM</v>
          </cell>
          <cell r="D360" t="str">
            <v>1004088</v>
          </cell>
          <cell r="E360" t="str">
            <v>CATEGORICAL</v>
          </cell>
          <cell r="F360" t="str">
            <v>SOBRA SUPPLEMENTAL</v>
          </cell>
        </row>
        <row r="361">
          <cell r="B361" t="str">
            <v>9960</v>
          </cell>
          <cell r="C361" t="str">
            <v>KIDS CARE 14-18 F</v>
          </cell>
          <cell r="D361" t="str">
            <v>1004093</v>
          </cell>
          <cell r="E361" t="str">
            <v>Non Categorical</v>
          </cell>
          <cell r="F361" t="str">
            <v>KIDSCARE SUPPLEMENTAL</v>
          </cell>
        </row>
        <row r="362">
          <cell r="B362" t="str">
            <v>9961</v>
          </cell>
          <cell r="C362" t="str">
            <v>PRIOR PERIOD COVERAGE (PPC)</v>
          </cell>
          <cell r="D362" t="str">
            <v>1004077</v>
          </cell>
          <cell r="E362" t="e">
            <v>#N/A</v>
          </cell>
          <cell r="F362" t="e">
            <v>#N/A</v>
          </cell>
        </row>
        <row r="363">
          <cell r="B363" t="str">
            <v>9962</v>
          </cell>
          <cell r="C363" t="str">
            <v>PRIOR PERIOD COVERAGE (PPC)</v>
          </cell>
          <cell r="D363" t="str">
            <v>1004077</v>
          </cell>
          <cell r="E363" t="e">
            <v>#N/A</v>
          </cell>
          <cell r="F363" t="e">
            <v>#N/A</v>
          </cell>
        </row>
        <row r="364">
          <cell r="B364" t="str">
            <v>9963</v>
          </cell>
          <cell r="C364" t="str">
            <v>PRIOR PERIOD COVERAGE (PPC)</v>
          </cell>
          <cell r="D364" t="str">
            <v>1004077</v>
          </cell>
          <cell r="E364" t="e">
            <v>#N/A</v>
          </cell>
          <cell r="F364" t="e">
            <v>#N/A</v>
          </cell>
        </row>
        <row r="365">
          <cell r="B365" t="str">
            <v>9964</v>
          </cell>
          <cell r="C365" t="str">
            <v>PRIOR PERIOD COVERAGE (PPC)</v>
          </cell>
          <cell r="D365" t="str">
            <v>1004077</v>
          </cell>
          <cell r="E365" t="e">
            <v>#N/A</v>
          </cell>
          <cell r="F365" t="e">
            <v>#N/A</v>
          </cell>
        </row>
        <row r="366">
          <cell r="B366" t="str">
            <v>9965</v>
          </cell>
          <cell r="C366" t="str">
            <v>PRIOR PERIOD COVERAGE (PPC)</v>
          </cell>
          <cell r="D366" t="str">
            <v>1004077</v>
          </cell>
          <cell r="E366" t="e">
            <v>#N/A</v>
          </cell>
          <cell r="F366" t="e">
            <v>#N/A</v>
          </cell>
        </row>
        <row r="367">
          <cell r="B367" t="str">
            <v>9966</v>
          </cell>
          <cell r="C367" t="str">
            <v>PRIOR PERIOD COVERAGE (PPC)</v>
          </cell>
          <cell r="D367" t="str">
            <v>1004077</v>
          </cell>
          <cell r="E367" t="e">
            <v>#N/A</v>
          </cell>
          <cell r="F367" t="e">
            <v>#N/A</v>
          </cell>
        </row>
        <row r="368">
          <cell r="B368" t="str">
            <v>9967</v>
          </cell>
          <cell r="C368" t="str">
            <v>PRIOR PERIOD COVERAGE (PPC)</v>
          </cell>
          <cell r="D368" t="str">
            <v>1004077</v>
          </cell>
          <cell r="E368" t="e">
            <v>#N/A</v>
          </cell>
          <cell r="F368" t="e">
            <v>#N/A</v>
          </cell>
        </row>
        <row r="369">
          <cell r="B369" t="str">
            <v>9968</v>
          </cell>
          <cell r="C369" t="str">
            <v>PRIOR PERIOD COVERAGE (PPC)</v>
          </cell>
          <cell r="D369" t="str">
            <v>1004077</v>
          </cell>
          <cell r="E369" t="e">
            <v>#N/A</v>
          </cell>
          <cell r="F369" t="e">
            <v>#N/A</v>
          </cell>
        </row>
        <row r="370">
          <cell r="B370" t="str">
            <v>9969</v>
          </cell>
          <cell r="C370" t="str">
            <v>PRIOR PERIOD COVERAGE (PPC)</v>
          </cell>
          <cell r="D370" t="str">
            <v>1004077</v>
          </cell>
          <cell r="E370" t="e">
            <v>#N/A</v>
          </cell>
          <cell r="F370" t="e">
            <v>#N/A</v>
          </cell>
        </row>
        <row r="371">
          <cell r="B371" t="str">
            <v>9970</v>
          </cell>
          <cell r="C371" t="str">
            <v>PRIOR PERIOD COVERAGE (PPC)</v>
          </cell>
          <cell r="D371" t="str">
            <v>1004077</v>
          </cell>
          <cell r="E371" t="e">
            <v>#N/A</v>
          </cell>
          <cell r="F371" t="e">
            <v>#N/A</v>
          </cell>
        </row>
        <row r="372">
          <cell r="B372" t="str">
            <v>9971</v>
          </cell>
          <cell r="C372" t="str">
            <v>PRIOR PERIOD COVERAGE (PPC)</v>
          </cell>
          <cell r="D372" t="str">
            <v>1004077</v>
          </cell>
          <cell r="E372" t="e">
            <v>#N/A</v>
          </cell>
          <cell r="F372" t="e">
            <v>#N/A</v>
          </cell>
        </row>
        <row r="373">
          <cell r="B373" t="str">
            <v>9972</v>
          </cell>
          <cell r="C373" t="str">
            <v>PRIOR PERIOD COVERAGE (PPC)</v>
          </cell>
          <cell r="D373" t="str">
            <v>1004077</v>
          </cell>
          <cell r="E373" t="e">
            <v>#N/A</v>
          </cell>
          <cell r="F373" t="e">
            <v>#N/A</v>
          </cell>
        </row>
        <row r="374">
          <cell r="B374" t="str">
            <v>9973</v>
          </cell>
          <cell r="C374" t="str">
            <v>PRIOR PERIOD COVERAGE (PPC)</v>
          </cell>
          <cell r="D374" t="str">
            <v>1004077</v>
          </cell>
          <cell r="E374" t="e">
            <v>#N/A</v>
          </cell>
          <cell r="F374" t="e">
            <v>#N/A</v>
          </cell>
        </row>
        <row r="375">
          <cell r="B375" t="str">
            <v>9974</v>
          </cell>
          <cell r="C375" t="str">
            <v>PRIOR PERIOD COVERAGE (PPC)</v>
          </cell>
          <cell r="D375" t="str">
            <v>1004077</v>
          </cell>
          <cell r="E375" t="e">
            <v>#N/A</v>
          </cell>
          <cell r="F375" t="e">
            <v>#N/A</v>
          </cell>
        </row>
        <row r="376">
          <cell r="B376" t="str">
            <v>9975</v>
          </cell>
          <cell r="C376" t="str">
            <v>PRIOR PERIOD COVERAGE (PPC)</v>
          </cell>
          <cell r="D376" t="str">
            <v>1004077</v>
          </cell>
          <cell r="E376" t="e">
            <v>#N/A</v>
          </cell>
          <cell r="F376" t="e">
            <v>#N/A</v>
          </cell>
        </row>
        <row r="377">
          <cell r="B377" t="str">
            <v>9976</v>
          </cell>
          <cell r="C377" t="str">
            <v>PRIOR PERIOD COVERAGE (PPC)</v>
          </cell>
          <cell r="D377" t="str">
            <v>1004077</v>
          </cell>
          <cell r="E377" t="e">
            <v>#N/A</v>
          </cell>
          <cell r="F377" t="e">
            <v>#N/A</v>
          </cell>
        </row>
        <row r="378">
          <cell r="B378" t="str">
            <v>9977</v>
          </cell>
          <cell r="C378" t="str">
            <v>PRIOR PERIOD COVERAGE (PPC)</v>
          </cell>
          <cell r="D378" t="str">
            <v>1004077</v>
          </cell>
          <cell r="E378" t="e">
            <v>#N/A</v>
          </cell>
          <cell r="F378" t="e">
            <v>#N/A</v>
          </cell>
        </row>
        <row r="379">
          <cell r="B379" t="str">
            <v>9978</v>
          </cell>
          <cell r="C379" t="str">
            <v>PRIOR PERIOD COVERAGE (PPC)</v>
          </cell>
          <cell r="D379" t="str">
            <v>1004077</v>
          </cell>
          <cell r="E379" t="e">
            <v>#N/A</v>
          </cell>
          <cell r="F379" t="e">
            <v>#N/A</v>
          </cell>
        </row>
        <row r="380">
          <cell r="B380" t="str">
            <v>9979</v>
          </cell>
          <cell r="C380" t="str">
            <v>PRIOR PERIOD COVERAGE (PPC)</v>
          </cell>
          <cell r="D380" t="str">
            <v>1004077</v>
          </cell>
          <cell r="E380" t="e">
            <v>#N/A</v>
          </cell>
          <cell r="F380" t="e">
            <v>#N/A</v>
          </cell>
        </row>
        <row r="381">
          <cell r="B381" t="str">
            <v>9980</v>
          </cell>
          <cell r="C381" t="str">
            <v>PRIOR PERIOD COVERAGE (PPC)</v>
          </cell>
          <cell r="D381" t="str">
            <v>1004077</v>
          </cell>
          <cell r="E381" t="e">
            <v>#N/A</v>
          </cell>
          <cell r="F381" t="e">
            <v>#N/A</v>
          </cell>
        </row>
        <row r="382">
          <cell r="B382" t="str">
            <v>9981</v>
          </cell>
          <cell r="C382" t="str">
            <v>PRIOR PERIOD COVERAGE (PPC)</v>
          </cell>
          <cell r="D382" t="str">
            <v>1004077</v>
          </cell>
          <cell r="E382" t="e">
            <v>#N/A</v>
          </cell>
          <cell r="F382" t="e">
            <v>#N/A</v>
          </cell>
        </row>
        <row r="383">
          <cell r="B383" t="str">
            <v>9982</v>
          </cell>
          <cell r="C383" t="str">
            <v>PRIOR PERIOD COVERAGE (PPC)</v>
          </cell>
          <cell r="D383" t="str">
            <v>1004077</v>
          </cell>
          <cell r="E383" t="e">
            <v>#N/A</v>
          </cell>
          <cell r="F383" t="e">
            <v>#N/A</v>
          </cell>
        </row>
        <row r="384">
          <cell r="B384" t="str">
            <v>9983</v>
          </cell>
          <cell r="C384" t="str">
            <v>PRIOR PERIOD COVERAGE (PPC)</v>
          </cell>
          <cell r="D384" t="str">
            <v>1004077</v>
          </cell>
          <cell r="E384" t="e">
            <v>#N/A</v>
          </cell>
          <cell r="F384" t="e">
            <v>#N/A</v>
          </cell>
        </row>
        <row r="385">
          <cell r="B385" t="str">
            <v>9984</v>
          </cell>
          <cell r="C385" t="str">
            <v>PRIOR PERIOD COVERAGE (PPC)</v>
          </cell>
          <cell r="D385" t="str">
            <v>1004077</v>
          </cell>
          <cell r="E385" t="e">
            <v>#N/A</v>
          </cell>
          <cell r="F385" t="e">
            <v>#N/A</v>
          </cell>
        </row>
        <row r="386">
          <cell r="B386" t="str">
            <v>9985</v>
          </cell>
          <cell r="C386" t="str">
            <v>PRIOR PERIOD COVERAGE (PPC)</v>
          </cell>
          <cell r="D386" t="str">
            <v>1004077</v>
          </cell>
          <cell r="E386" t="e">
            <v>#N/A</v>
          </cell>
          <cell r="F386" t="e">
            <v>#N/A</v>
          </cell>
        </row>
        <row r="387">
          <cell r="B387" t="str">
            <v>9986</v>
          </cell>
          <cell r="C387" t="str">
            <v>PRIOR PERIOD COVERAGE (PPC)</v>
          </cell>
          <cell r="D387" t="str">
            <v>1004077</v>
          </cell>
          <cell r="E387" t="e">
            <v>#N/A</v>
          </cell>
          <cell r="F387" t="e">
            <v>#N/A</v>
          </cell>
        </row>
        <row r="388">
          <cell r="B388" t="str">
            <v>9987</v>
          </cell>
          <cell r="C388" t="str">
            <v>PRIOR PERIOD COVERAGE (PPC)</v>
          </cell>
          <cell r="D388" t="str">
            <v>1004077</v>
          </cell>
          <cell r="E388" t="e">
            <v>#N/A</v>
          </cell>
          <cell r="F388" t="e">
            <v>#N/A</v>
          </cell>
        </row>
        <row r="389">
          <cell r="B389" t="str">
            <v>9988</v>
          </cell>
          <cell r="C389" t="str">
            <v>PRIOR PERIOD COVERAGE (PPC)</v>
          </cell>
          <cell r="D389" t="str">
            <v>1004076</v>
          </cell>
          <cell r="E389" t="e">
            <v>#N/A</v>
          </cell>
          <cell r="F389" t="e">
            <v>#N/A</v>
          </cell>
        </row>
        <row r="390">
          <cell r="B390" t="str">
            <v>9989</v>
          </cell>
          <cell r="C390" t="str">
            <v>PRIOR PERIOD COVERAGE (PPC)</v>
          </cell>
          <cell r="D390" t="str">
            <v>1004076</v>
          </cell>
          <cell r="E390" t="e">
            <v>#N/A</v>
          </cell>
          <cell r="F390" t="e">
            <v>#N/A</v>
          </cell>
        </row>
        <row r="391">
          <cell r="B391" t="str">
            <v>9990</v>
          </cell>
          <cell r="C391" t="str">
            <v>SOBRA MOM</v>
          </cell>
          <cell r="D391" t="str">
            <v>1004088</v>
          </cell>
          <cell r="E391" t="str">
            <v>CATEGORICAL</v>
          </cell>
          <cell r="F391" t="str">
            <v>SOBRA SUPPLEMENTAL</v>
          </cell>
        </row>
        <row r="392">
          <cell r="B392" t="str">
            <v>9991</v>
          </cell>
          <cell r="C392" t="str">
            <v>PRIOR PERIOD COVERAGE (PPC)</v>
          </cell>
          <cell r="D392" t="str">
            <v>1004076</v>
          </cell>
          <cell r="E392" t="e">
            <v>#N/A</v>
          </cell>
          <cell r="F392" t="e">
            <v>#N/A</v>
          </cell>
        </row>
        <row r="393">
          <cell r="B393" t="str">
            <v>9992</v>
          </cell>
          <cell r="C393" t="str">
            <v>PRIOR PERIOD COVERAGE (PPC)</v>
          </cell>
          <cell r="D393" t="str">
            <v>1004075</v>
          </cell>
          <cell r="E393" t="e">
            <v>#N/A</v>
          </cell>
          <cell r="F393" t="e">
            <v>#N/A</v>
          </cell>
        </row>
        <row r="394">
          <cell r="B394" t="str">
            <v>9993</v>
          </cell>
          <cell r="C394" t="str">
            <v>PRIOR PERIOD COVERAGE (PPC)</v>
          </cell>
          <cell r="D394" t="str">
            <v>1004075</v>
          </cell>
          <cell r="E394" t="e">
            <v>#N/A</v>
          </cell>
          <cell r="F394" t="e">
            <v>#N/A</v>
          </cell>
        </row>
        <row r="395">
          <cell r="B395" t="str">
            <v>9994</v>
          </cell>
          <cell r="C395" t="str">
            <v>PRIOR PERIOD COVERAGE (PPC)</v>
          </cell>
          <cell r="D395" t="str">
            <v>1004075</v>
          </cell>
          <cell r="E395" t="e">
            <v>#N/A</v>
          </cell>
          <cell r="F395" t="e">
            <v>#N/A</v>
          </cell>
        </row>
        <row r="396">
          <cell r="B396" t="str">
            <v>9995</v>
          </cell>
          <cell r="C396" t="str">
            <v>PRIOR PERIOD COVERAGE (PPC)</v>
          </cell>
          <cell r="D396" t="str">
            <v>1004075</v>
          </cell>
          <cell r="E396" t="e">
            <v>#N/A</v>
          </cell>
          <cell r="F396" t="e">
            <v>#N/A</v>
          </cell>
        </row>
        <row r="397">
          <cell r="B397" t="str">
            <v>9996</v>
          </cell>
          <cell r="C397" t="str">
            <v>PRIOR PERIOD COVERAGE (PPC)</v>
          </cell>
          <cell r="D397" t="str">
            <v>1004075</v>
          </cell>
          <cell r="E397" t="e">
            <v>#N/A</v>
          </cell>
          <cell r="F397" t="e">
            <v>#N/A</v>
          </cell>
        </row>
        <row r="398">
          <cell r="B398" t="str">
            <v>9997</v>
          </cell>
          <cell r="C398" t="str">
            <v>PRIOR PERIOD COVERAGE (PPC)</v>
          </cell>
          <cell r="D398" t="str">
            <v>1004075</v>
          </cell>
          <cell r="E398" t="str">
            <v>CATEGORICAL</v>
          </cell>
          <cell r="F398" t="str">
            <v>SOBRA SUPPLEMENTAL</v>
          </cell>
        </row>
        <row r="399">
          <cell r="B399" t="str">
            <v>33019</v>
          </cell>
          <cell r="D399" t="str">
            <v>1004087</v>
          </cell>
          <cell r="E399" t="e">
            <v>#N/A</v>
          </cell>
          <cell r="F399" t="e">
            <v>#N/A</v>
          </cell>
        </row>
        <row r="400">
          <cell r="B400" t="str">
            <v>3301</v>
          </cell>
          <cell r="C400" t="str">
            <v>Title XIX Waiver Non-MED</v>
          </cell>
          <cell r="D400" t="str">
            <v>1004087</v>
          </cell>
          <cell r="E400" t="str">
            <v>FEDERAL NON-CATEGORICAL LINKED EXPANSION</v>
          </cell>
          <cell r="F400" t="str">
            <v>TITLE XIX WAIVER GRP &lt;1 M/F WITH MEDICARE</v>
          </cell>
        </row>
        <row r="401">
          <cell r="B401" t="str">
            <v>33299</v>
          </cell>
          <cell r="D401" t="str">
            <v>1004000</v>
          </cell>
          <cell r="E401" t="e">
            <v>#N/A</v>
          </cell>
          <cell r="F401" t="e">
            <v>#N/A</v>
          </cell>
        </row>
        <row r="402">
          <cell r="B402" t="str">
            <v>3329</v>
          </cell>
          <cell r="C402" t="str">
            <v>Title XIX Waiver Non-MED</v>
          </cell>
          <cell r="D402" t="str">
            <v>1004087</v>
          </cell>
          <cell r="E402" t="str">
            <v>FEDERAL NON-CATEGORICAL LINKED EXPANSION</v>
          </cell>
          <cell r="F402" t="str">
            <v>TITLE XIX WAIVER GRP 65+ M/F WITH QMB</v>
          </cell>
        </row>
        <row r="406">
          <cell r="A406" t="str">
            <v>Acuna, Norma</v>
          </cell>
          <cell r="B406" t="str">
            <v>Blanck</v>
          </cell>
        </row>
        <row r="407">
          <cell r="A407" t="str">
            <v>Acuna, Baby Girl</v>
          </cell>
          <cell r="B407" t="str">
            <v>Blanck</v>
          </cell>
        </row>
        <row r="408">
          <cell r="A408" t="str">
            <v>Aguilar, Timothy</v>
          </cell>
          <cell r="B408" t="str">
            <v>Goldsmith</v>
          </cell>
        </row>
        <row r="409">
          <cell r="A409" t="str">
            <v>Ainza, Jose</v>
          </cell>
          <cell r="B409" t="str">
            <v>Goldsmith</v>
          </cell>
        </row>
        <row r="410">
          <cell r="A410" t="str">
            <v>Allen, David</v>
          </cell>
          <cell r="B410" t="str">
            <v>Jessani</v>
          </cell>
        </row>
        <row r="411">
          <cell r="A411" t="str">
            <v>Baird, Dennis</v>
          </cell>
          <cell r="B411" t="str">
            <v>Carmichael</v>
          </cell>
        </row>
        <row r="412">
          <cell r="A412" t="str">
            <v>Ballinger, William</v>
          </cell>
          <cell r="B412" t="str">
            <v>Vollmer</v>
          </cell>
        </row>
        <row r="413">
          <cell r="A413" t="str">
            <v>Beaman, Robert</v>
          </cell>
          <cell r="B413" t="str">
            <v>Kahan</v>
          </cell>
        </row>
        <row r="414">
          <cell r="A414" t="str">
            <v>Bell, Theresa</v>
          </cell>
          <cell r="B414" t="str">
            <v>Darragh</v>
          </cell>
        </row>
        <row r="415">
          <cell r="A415" t="str">
            <v>Bell, Thresa</v>
          </cell>
          <cell r="B415" t="str">
            <v>Darragh</v>
          </cell>
        </row>
        <row r="416">
          <cell r="A416" t="str">
            <v>Billington, Kevin</v>
          </cell>
          <cell r="B416" t="str">
            <v>Maksvytis</v>
          </cell>
        </row>
        <row r="417">
          <cell r="A417" t="str">
            <v>Bravo, David</v>
          </cell>
          <cell r="B417" t="str">
            <v>Carmichael</v>
          </cell>
        </row>
        <row r="418">
          <cell r="A418" t="str">
            <v>Burbey, Lynn</v>
          </cell>
          <cell r="B418" t="str">
            <v>Estok</v>
          </cell>
        </row>
        <row r="419">
          <cell r="A419" t="str">
            <v>CARTER, ANTHONY</v>
          </cell>
          <cell r="B419" t="str">
            <v>Darragh</v>
          </cell>
        </row>
        <row r="420">
          <cell r="A420" t="str">
            <v>Cantrell, Valerie</v>
          </cell>
          <cell r="B420" t="str">
            <v>McClelland</v>
          </cell>
        </row>
        <row r="421">
          <cell r="A421" t="str">
            <v>Castro, Eric</v>
          </cell>
          <cell r="B421" t="str">
            <v>Goldsmith</v>
          </cell>
        </row>
        <row r="422">
          <cell r="A422" t="str">
            <v>Castenada, Cuberto R</v>
          </cell>
          <cell r="B422" t="str">
            <v>Carmichael</v>
          </cell>
        </row>
        <row r="423">
          <cell r="A423" t="str">
            <v>Challenger, Joshua</v>
          </cell>
          <cell r="B423" t="str">
            <v>Vollmer</v>
          </cell>
        </row>
        <row r="424">
          <cell r="A424" t="str">
            <v>Clark, Steve</v>
          </cell>
          <cell r="B424" t="str">
            <v>Goldsmith</v>
          </cell>
        </row>
        <row r="425">
          <cell r="A425" t="str">
            <v>Cline, Lareae</v>
          </cell>
          <cell r="B425" t="str">
            <v>Goldsmith</v>
          </cell>
        </row>
        <row r="426">
          <cell r="A426" t="str">
            <v>Coderre Barbara</v>
          </cell>
          <cell r="B426" t="str">
            <v>Goldsmith</v>
          </cell>
        </row>
        <row r="427">
          <cell r="A427" t="str">
            <v>Cordova, Alejandro</v>
          </cell>
          <cell r="B427" t="str">
            <v>Estok</v>
          </cell>
        </row>
        <row r="428">
          <cell r="A428" t="str">
            <v>ARREOLA, ALEJANDRO</v>
          </cell>
          <cell r="B428" t="str">
            <v>Vollmer</v>
          </cell>
        </row>
        <row r="429">
          <cell r="A429" t="str">
            <v>Crump, Gordan</v>
          </cell>
          <cell r="B429" t="str">
            <v>Vollmer</v>
          </cell>
        </row>
        <row r="430">
          <cell r="A430" t="str">
            <v>CRUMP, GORDON</v>
          </cell>
          <cell r="B430" t="str">
            <v>Vollmer</v>
          </cell>
        </row>
        <row r="431">
          <cell r="A431" t="str">
            <v>Cruz, Gerald</v>
          </cell>
          <cell r="B431" t="str">
            <v>Goldsmith</v>
          </cell>
        </row>
        <row r="432">
          <cell r="A432" t="str">
            <v>Denson, John</v>
          </cell>
          <cell r="B432" t="str">
            <v>Vollmer</v>
          </cell>
        </row>
        <row r="433">
          <cell r="A433" t="str">
            <v>Dickinson, Daniel J</v>
          </cell>
          <cell r="B433" t="str">
            <v>Darraugh</v>
          </cell>
        </row>
        <row r="434">
          <cell r="A434" t="str">
            <v>Dunlap, Travis</v>
          </cell>
          <cell r="B434" t="str">
            <v>Vollmer</v>
          </cell>
        </row>
        <row r="435">
          <cell r="A435" t="str">
            <v>EDWARDS, DARRYL</v>
          </cell>
          <cell r="B435" t="str">
            <v>Siwik</v>
          </cell>
        </row>
        <row r="436">
          <cell r="A436" t="str">
            <v>Escalante, Christian</v>
          </cell>
          <cell r="B436" t="str">
            <v>Darragh</v>
          </cell>
        </row>
        <row r="437">
          <cell r="A437" t="str">
            <v>FALLON, JOHN</v>
          </cell>
          <cell r="B437" t="str">
            <v>Madden</v>
          </cell>
        </row>
        <row r="438">
          <cell r="A438" t="str">
            <v>Felland, Raymond</v>
          </cell>
          <cell r="B438" t="str">
            <v>Vollmer</v>
          </cell>
        </row>
        <row r="439">
          <cell r="A439" t="str">
            <v>FEURSTOCK, WILLIAM</v>
          </cell>
          <cell r="B439" t="str">
            <v>Spegman</v>
          </cell>
        </row>
        <row r="440">
          <cell r="A440" t="str">
            <v>Feurstock II, William A.</v>
          </cell>
          <cell r="B440" t="str">
            <v>Spegman</v>
          </cell>
        </row>
        <row r="441">
          <cell r="A441" t="str">
            <v>Fiallos, Jose</v>
          </cell>
          <cell r="B441" t="str">
            <v>Goldsmith</v>
          </cell>
        </row>
        <row r="442">
          <cell r="A442" t="str">
            <v>FRANKLIN, JAMES</v>
          </cell>
          <cell r="B442" t="str">
            <v>Carmichael</v>
          </cell>
        </row>
        <row r="443">
          <cell r="A443" t="str">
            <v>Fredenberg,David D.</v>
          </cell>
          <cell r="B443" t="str">
            <v>Carmichael</v>
          </cell>
        </row>
        <row r="444">
          <cell r="A444" t="str">
            <v>Galvez, Eddy</v>
          </cell>
          <cell r="B444" t="str">
            <v>Vollmer</v>
          </cell>
        </row>
        <row r="445">
          <cell r="A445" t="str">
            <v>Garcia, Gresella</v>
          </cell>
          <cell r="B445" t="str">
            <v>Binkewicz</v>
          </cell>
        </row>
        <row r="446">
          <cell r="A446" t="str">
            <v>Garcia, Luis</v>
          </cell>
          <cell r="B446" t="str">
            <v>Hadeli</v>
          </cell>
        </row>
        <row r="447">
          <cell r="A447" t="str">
            <v>Garcia, Norma</v>
          </cell>
          <cell r="B447" t="str">
            <v>Hadeli</v>
          </cell>
        </row>
        <row r="448">
          <cell r="A448" t="str">
            <v>Gertz, Larry</v>
          </cell>
          <cell r="B448" t="str">
            <v>Estok</v>
          </cell>
        </row>
        <row r="449">
          <cell r="A449" t="str">
            <v>Gillmore, Daniel</v>
          </cell>
          <cell r="B449" t="str">
            <v>Carmichael</v>
          </cell>
        </row>
        <row r="450">
          <cell r="A450" t="str">
            <v>Gingles-Burhopp, Mark</v>
          </cell>
          <cell r="B450" t="str">
            <v>Carmichael</v>
          </cell>
        </row>
        <row r="451">
          <cell r="A451" t="str">
            <v>Griffin, Bruce</v>
          </cell>
          <cell r="B451" t="str">
            <v>Goldsmith</v>
          </cell>
        </row>
        <row r="452">
          <cell r="A452" t="str">
            <v>Guerrero, Johnny</v>
          </cell>
          <cell r="B452" t="str">
            <v>Goldsmith</v>
          </cell>
        </row>
        <row r="453">
          <cell r="A453" t="str">
            <v>Herrera, Erica</v>
          </cell>
          <cell r="B453" t="str">
            <v>Goldsmith</v>
          </cell>
        </row>
        <row r="454">
          <cell r="A454" t="str">
            <v>Heyde, Lahanna</v>
          </cell>
          <cell r="B454" t="str">
            <v>Murrain</v>
          </cell>
        </row>
        <row r="455">
          <cell r="A455" t="str">
            <v>Herrett, Allisa</v>
          </cell>
          <cell r="B455" t="str">
            <v>Estok</v>
          </cell>
        </row>
        <row r="456">
          <cell r="A456" t="str">
            <v>HAMMONS, FREDERICK</v>
          </cell>
          <cell r="B456" t="str">
            <v>Vollmer</v>
          </cell>
        </row>
        <row r="457">
          <cell r="A457" t="str">
            <v>Hogan, David</v>
          </cell>
          <cell r="B457" t="str">
            <v>Wadleigh</v>
          </cell>
        </row>
        <row r="458">
          <cell r="A458" t="str">
            <v>Holt, Mark</v>
          </cell>
          <cell r="B458" t="str">
            <v>Estok</v>
          </cell>
        </row>
        <row r="459">
          <cell r="A459" t="str">
            <v>HOWARD, DAVID</v>
          </cell>
          <cell r="B459" t="str">
            <v>Baxter</v>
          </cell>
        </row>
        <row r="460">
          <cell r="A460" t="str">
            <v>Hughes, James</v>
          </cell>
          <cell r="B460" t="str">
            <v>Valencia</v>
          </cell>
        </row>
        <row r="461">
          <cell r="A461" t="str">
            <v>Jacques, Carlos</v>
          </cell>
          <cell r="B461" t="str">
            <v>Ditmanson</v>
          </cell>
        </row>
        <row r="462">
          <cell r="A462" t="str">
            <v>Kelley, Ronald</v>
          </cell>
          <cell r="B462" t="str">
            <v>Carmichael</v>
          </cell>
        </row>
        <row r="463">
          <cell r="A463" t="str">
            <v>Kidd, Randy L</v>
          </cell>
          <cell r="B463" t="str">
            <v>Goldsmith</v>
          </cell>
        </row>
        <row r="464">
          <cell r="A464" t="str">
            <v>King, Brian</v>
          </cell>
          <cell r="B464" t="str">
            <v>Estok</v>
          </cell>
        </row>
        <row r="465">
          <cell r="A465" t="str">
            <v>Knutson, Keith</v>
          </cell>
          <cell r="B465" t="str">
            <v>Lagulio</v>
          </cell>
        </row>
        <row r="466">
          <cell r="A466" t="str">
            <v>Knutson, Sherry</v>
          </cell>
          <cell r="B466" t="str">
            <v>Lagulio</v>
          </cell>
        </row>
        <row r="467">
          <cell r="A467" t="str">
            <v>Kraus, Robert</v>
          </cell>
          <cell r="B467" t="str">
            <v>Kutob</v>
          </cell>
        </row>
        <row r="468">
          <cell r="A468" t="str">
            <v>Leland, Barbara</v>
          </cell>
          <cell r="B468" t="str">
            <v>Vollmer</v>
          </cell>
        </row>
        <row r="469">
          <cell r="A469" t="str">
            <v>LINZY, JEFFERY</v>
          </cell>
          <cell r="B469" t="str">
            <v>Carmichael</v>
          </cell>
        </row>
        <row r="470">
          <cell r="A470" t="str">
            <v>Linzy, Jeffrey</v>
          </cell>
          <cell r="B470" t="str">
            <v>Carmichael</v>
          </cell>
        </row>
        <row r="471">
          <cell r="A471" t="str">
            <v>Lockett, Sherry</v>
          </cell>
          <cell r="B471" t="str">
            <v>Estok</v>
          </cell>
        </row>
        <row r="472">
          <cell r="A472" t="str">
            <v>Long, Tyrone</v>
          </cell>
          <cell r="B472" t="str">
            <v>Estok</v>
          </cell>
        </row>
        <row r="473">
          <cell r="A473" t="str">
            <v>Luiz, James R.</v>
          </cell>
          <cell r="B473" t="str">
            <v>Goldsmith</v>
          </cell>
        </row>
        <row r="474">
          <cell r="A474" t="str">
            <v>Manners, Bruce</v>
          </cell>
          <cell r="B474" t="str">
            <v>Estok</v>
          </cell>
        </row>
        <row r="475">
          <cell r="A475" t="str">
            <v>MARTINEZ, OSCAR</v>
          </cell>
          <cell r="B475" t="str">
            <v>Estok</v>
          </cell>
        </row>
        <row r="476">
          <cell r="A476" t="str">
            <v>McInnis, Steve</v>
          </cell>
          <cell r="B476" t="str">
            <v>Vollmer</v>
          </cell>
        </row>
        <row r="477">
          <cell r="A477" t="str">
            <v>Miranda, Greg</v>
          </cell>
          <cell r="B477" t="str">
            <v>Rubin</v>
          </cell>
        </row>
        <row r="478">
          <cell r="A478" t="str">
            <v>MODENE JR, GERALD</v>
          </cell>
          <cell r="B478" t="str">
            <v>Estok</v>
          </cell>
        </row>
        <row r="479">
          <cell r="A479" t="str">
            <v>Mooney, Jeff</v>
          </cell>
          <cell r="B479" t="str">
            <v>Vollmer</v>
          </cell>
        </row>
        <row r="480">
          <cell r="A480" t="str">
            <v>Moore, Willie</v>
          </cell>
          <cell r="B480" t="str">
            <v>Goldsmith</v>
          </cell>
        </row>
        <row r="481">
          <cell r="A481" t="str">
            <v>Moreno Gradias, Jesus</v>
          </cell>
          <cell r="B481" t="str">
            <v>Estok</v>
          </cell>
        </row>
        <row r="482">
          <cell r="A482" t="str">
            <v>Moreno, Luis A</v>
          </cell>
          <cell r="B482" t="str">
            <v>Goldsmith</v>
          </cell>
        </row>
        <row r="483">
          <cell r="A483" t="str">
            <v>Moreno-Gradias Jesus</v>
          </cell>
          <cell r="B483" t="str">
            <v>Goldsmith</v>
          </cell>
        </row>
        <row r="484">
          <cell r="A484" t="str">
            <v>Murphy, Nika</v>
          </cell>
          <cell r="B484" t="str">
            <v>Ditmanson</v>
          </cell>
        </row>
        <row r="485">
          <cell r="A485" t="str">
            <v>Oseland, Amy</v>
          </cell>
          <cell r="B485" t="str">
            <v>Estok</v>
          </cell>
        </row>
        <row r="486">
          <cell r="A486" t="str">
            <v>Pagel, Daniel J.</v>
          </cell>
          <cell r="B486" t="str">
            <v>Darraugh</v>
          </cell>
        </row>
        <row r="487">
          <cell r="A487" t="str">
            <v>PARKER, PHILLIP</v>
          </cell>
          <cell r="B487" t="str">
            <v>Vollmer</v>
          </cell>
        </row>
        <row r="488">
          <cell r="A488" t="str">
            <v>Perkins, Glen</v>
          </cell>
          <cell r="B488" t="str">
            <v>Ditmanson</v>
          </cell>
        </row>
        <row r="489">
          <cell r="A489" t="str">
            <v>Perkins, Kevin</v>
          </cell>
          <cell r="B489" t="str">
            <v>Ditmanson</v>
          </cell>
        </row>
        <row r="490">
          <cell r="A490" t="str">
            <v>PETTY, FLOYD</v>
          </cell>
          <cell r="B490" t="str">
            <v>Goldsmith</v>
          </cell>
        </row>
        <row r="491">
          <cell r="A491" t="str">
            <v>Ramon, Ricardo</v>
          </cell>
          <cell r="B491" t="str">
            <v>Vollmer</v>
          </cell>
        </row>
        <row r="492">
          <cell r="A492" t="str">
            <v>RICE JR, LEONARD</v>
          </cell>
          <cell r="B492" t="str">
            <v>Kohani</v>
          </cell>
        </row>
        <row r="493">
          <cell r="A493" t="str">
            <v>RICHTER, STEVEN</v>
          </cell>
          <cell r="B493" t="str">
            <v>Vollmer</v>
          </cell>
        </row>
        <row r="494">
          <cell r="A494" t="str">
            <v>Rios, Pablo</v>
          </cell>
          <cell r="B494" t="str">
            <v>Estok</v>
          </cell>
        </row>
        <row r="495">
          <cell r="A495" t="str">
            <v>RIVAS, JOSE</v>
          </cell>
          <cell r="B495" t="str">
            <v>Blanck</v>
          </cell>
        </row>
        <row r="496">
          <cell r="A496" t="str">
            <v>Rocco, Anthony</v>
          </cell>
          <cell r="B496" t="str">
            <v>Carmichael</v>
          </cell>
        </row>
        <row r="497">
          <cell r="A497" t="str">
            <v>RODEZ, JEREMY</v>
          </cell>
          <cell r="B497" t="str">
            <v>Fuller</v>
          </cell>
        </row>
        <row r="498">
          <cell r="A498" t="str">
            <v>Ruder, David</v>
          </cell>
          <cell r="B498" t="str">
            <v>Vollmer</v>
          </cell>
        </row>
        <row r="499">
          <cell r="A499" t="str">
            <v>SANCHEZ, HECTOR</v>
          </cell>
          <cell r="B499" t="str">
            <v>Estok</v>
          </cell>
        </row>
        <row r="500">
          <cell r="A500" t="str">
            <v>Sherrill, Ron</v>
          </cell>
          <cell r="B500" t="str">
            <v>Vollmer</v>
          </cell>
        </row>
        <row r="501">
          <cell r="A501" t="str">
            <v>Skaggs, Bill</v>
          </cell>
          <cell r="B501" t="str">
            <v>Darragh</v>
          </cell>
        </row>
        <row r="502">
          <cell r="A502" t="str">
            <v>Stewart, Wendy</v>
          </cell>
          <cell r="B502" t="str">
            <v>Aldous,Shehab</v>
          </cell>
        </row>
        <row r="503">
          <cell r="A503" t="str">
            <v>Stone, Brian</v>
          </cell>
          <cell r="B503" t="str">
            <v>Goldsmith</v>
          </cell>
        </row>
        <row r="504">
          <cell r="A504" t="str">
            <v>Tapia,Clarissa Y.</v>
          </cell>
          <cell r="B504" t="str">
            <v>Vollmer</v>
          </cell>
        </row>
        <row r="505">
          <cell r="A505" t="str">
            <v>Tautimez,Esteban R.</v>
          </cell>
          <cell r="B505" t="str">
            <v>Pazzi/Goldsmith</v>
          </cell>
        </row>
        <row r="506">
          <cell r="A506" t="str">
            <v>Testo, Thad</v>
          </cell>
          <cell r="B506" t="str">
            <v>Ditmanson</v>
          </cell>
        </row>
        <row r="507">
          <cell r="A507" t="str">
            <v>Tull, Yolanda</v>
          </cell>
          <cell r="B507" t="str">
            <v>Goldsmith</v>
          </cell>
        </row>
        <row r="508">
          <cell r="A508" t="str">
            <v>Villa, Frances</v>
          </cell>
          <cell r="B508" t="str">
            <v>Rogers</v>
          </cell>
        </row>
        <row r="509">
          <cell r="A509" t="str">
            <v>Wichapa, Valerie</v>
          </cell>
          <cell r="B509" t="str">
            <v>Vollmer</v>
          </cell>
        </row>
        <row r="510">
          <cell r="A510" t="str">
            <v>Wilkins, Jason</v>
          </cell>
          <cell r="B510" t="str">
            <v>Vollmer</v>
          </cell>
        </row>
        <row r="511">
          <cell r="A511" t="str">
            <v>Williams, Cynthia</v>
          </cell>
          <cell r="B511" t="str">
            <v>Goldsmith</v>
          </cell>
        </row>
        <row r="512">
          <cell r="A512" t="str">
            <v>Williams, Julius</v>
          </cell>
          <cell r="B512" t="str">
            <v>Goldsmith</v>
          </cell>
        </row>
        <row r="513">
          <cell r="A513" t="str">
            <v>Williams, Tracey S.</v>
          </cell>
          <cell r="B513" t="str">
            <v>Siwik</v>
          </cell>
        </row>
        <row r="514">
          <cell r="A514" t="str">
            <v>WILLIAMSON, JEFFREY</v>
          </cell>
          <cell r="B514" t="str">
            <v>Goldsmith</v>
          </cell>
        </row>
        <row r="515">
          <cell r="A515" t="str">
            <v>WILSON, STEVEN</v>
          </cell>
          <cell r="B515" t="str">
            <v>Klotz</v>
          </cell>
        </row>
        <row r="516">
          <cell r="A516" t="str">
            <v>Young, Randall</v>
          </cell>
          <cell r="B516" t="str">
            <v>Goldsmith</v>
          </cell>
        </row>
        <row r="522">
          <cell r="A522" t="str">
            <v>0001</v>
          </cell>
          <cell r="B522" t="str">
            <v>QE 0003</v>
          </cell>
        </row>
        <row r="523">
          <cell r="A523" t="str">
            <v>0002</v>
          </cell>
          <cell r="B523" t="str">
            <v>QE 0003</v>
          </cell>
        </row>
        <row r="524">
          <cell r="A524" t="str">
            <v>0003</v>
          </cell>
          <cell r="B524" t="str">
            <v>QE 0003</v>
          </cell>
        </row>
        <row r="525">
          <cell r="A525" t="str">
            <v>0004</v>
          </cell>
          <cell r="B525" t="str">
            <v>QE 0006</v>
          </cell>
        </row>
        <row r="526">
          <cell r="A526" t="str">
            <v>0005</v>
          </cell>
          <cell r="B526" t="str">
            <v>QE 0006</v>
          </cell>
        </row>
        <row r="527">
          <cell r="A527" t="str">
            <v>0006</v>
          </cell>
          <cell r="B527" t="str">
            <v>QE 0006</v>
          </cell>
        </row>
        <row r="528">
          <cell r="A528" t="str">
            <v>0007</v>
          </cell>
          <cell r="B528" t="str">
            <v>QE 0009</v>
          </cell>
        </row>
        <row r="529">
          <cell r="A529" t="str">
            <v>0008</v>
          </cell>
          <cell r="B529" t="str">
            <v>QE 0009</v>
          </cell>
        </row>
        <row r="530">
          <cell r="A530" t="str">
            <v>0009</v>
          </cell>
          <cell r="B530" t="str">
            <v>QE 0009</v>
          </cell>
        </row>
        <row r="531">
          <cell r="A531" t="str">
            <v>0010</v>
          </cell>
          <cell r="B531" t="str">
            <v>QE 0012</v>
          </cell>
        </row>
        <row r="532">
          <cell r="A532" t="str">
            <v>0011</v>
          </cell>
          <cell r="B532" t="str">
            <v>QE 0012</v>
          </cell>
        </row>
        <row r="533">
          <cell r="A533" t="str">
            <v>0012</v>
          </cell>
          <cell r="B533" t="str">
            <v>QE 0012</v>
          </cell>
        </row>
        <row r="534">
          <cell r="A534" t="str">
            <v>0101</v>
          </cell>
          <cell r="B534" t="str">
            <v>QE 0103</v>
          </cell>
        </row>
        <row r="535">
          <cell r="A535" t="str">
            <v>0102</v>
          </cell>
          <cell r="B535" t="str">
            <v>QE 0103</v>
          </cell>
        </row>
        <row r="536">
          <cell r="A536" t="str">
            <v>0103</v>
          </cell>
          <cell r="B536" t="str">
            <v>QE 0103</v>
          </cell>
        </row>
        <row r="537">
          <cell r="A537" t="str">
            <v>0104</v>
          </cell>
          <cell r="B537" t="str">
            <v>QE 0106</v>
          </cell>
        </row>
        <row r="538">
          <cell r="A538" t="str">
            <v>0105</v>
          </cell>
          <cell r="B538" t="str">
            <v>QE 0106</v>
          </cell>
        </row>
        <row r="539">
          <cell r="A539" t="str">
            <v>0106</v>
          </cell>
          <cell r="B539" t="str">
            <v>QE 0106</v>
          </cell>
        </row>
        <row r="540">
          <cell r="A540" t="str">
            <v>0107</v>
          </cell>
          <cell r="B540" t="str">
            <v>QE 0109</v>
          </cell>
        </row>
        <row r="541">
          <cell r="A541" t="str">
            <v>0108</v>
          </cell>
          <cell r="B541" t="str">
            <v>QE 0109</v>
          </cell>
        </row>
        <row r="542">
          <cell r="A542" t="str">
            <v>0109</v>
          </cell>
          <cell r="B542" t="str">
            <v>QE 0109</v>
          </cell>
        </row>
        <row r="543">
          <cell r="A543" t="str">
            <v>0110</v>
          </cell>
          <cell r="B543" t="str">
            <v>QE 0112</v>
          </cell>
        </row>
        <row r="544">
          <cell r="A544" t="str">
            <v>0111</v>
          </cell>
          <cell r="B544" t="str">
            <v>QE 0112</v>
          </cell>
        </row>
        <row r="545">
          <cell r="A545" t="str">
            <v>0112</v>
          </cell>
          <cell r="B545" t="str">
            <v>QE 0112</v>
          </cell>
        </row>
        <row r="546">
          <cell r="A546" t="str">
            <v>0201</v>
          </cell>
          <cell r="B546" t="str">
            <v>QE 0203</v>
          </cell>
        </row>
        <row r="547">
          <cell r="A547" t="str">
            <v>0202</v>
          </cell>
          <cell r="B547" t="str">
            <v>QE 0203</v>
          </cell>
        </row>
        <row r="548">
          <cell r="A548" t="str">
            <v>0203</v>
          </cell>
          <cell r="B548" t="str">
            <v>QE 0203</v>
          </cell>
        </row>
        <row r="549">
          <cell r="A549" t="str">
            <v>0204</v>
          </cell>
          <cell r="B549" t="str">
            <v>QE 0206</v>
          </cell>
        </row>
        <row r="550">
          <cell r="A550" t="str">
            <v>0205</v>
          </cell>
          <cell r="B550" t="str">
            <v>QE 0206</v>
          </cell>
        </row>
        <row r="551">
          <cell r="A551" t="str">
            <v>0206</v>
          </cell>
          <cell r="B551" t="str">
            <v>QE 0206</v>
          </cell>
        </row>
        <row r="552">
          <cell r="A552" t="str">
            <v>0207</v>
          </cell>
          <cell r="B552" t="str">
            <v>QE 0209</v>
          </cell>
        </row>
        <row r="553">
          <cell r="A553" t="str">
            <v>0208</v>
          </cell>
          <cell r="B553" t="str">
            <v>QE 0209</v>
          </cell>
        </row>
        <row r="554">
          <cell r="A554" t="str">
            <v>0209</v>
          </cell>
          <cell r="B554" t="str">
            <v>QE 0209</v>
          </cell>
        </row>
        <row r="555">
          <cell r="A555" t="str">
            <v>0210</v>
          </cell>
          <cell r="B555" t="str">
            <v>QE 0212</v>
          </cell>
        </row>
        <row r="556">
          <cell r="A556" t="str">
            <v>0211</v>
          </cell>
          <cell r="B556" t="str">
            <v>QE 0212</v>
          </cell>
        </row>
        <row r="557">
          <cell r="A557" t="str">
            <v>0212</v>
          </cell>
          <cell r="B557" t="str">
            <v>QE 0212</v>
          </cell>
        </row>
        <row r="558">
          <cell r="A558" t="str">
            <v>0301</v>
          </cell>
          <cell r="B558" t="str">
            <v>QE 0303</v>
          </cell>
        </row>
        <row r="559">
          <cell r="A559" t="str">
            <v>0302</v>
          </cell>
          <cell r="B559" t="str">
            <v>QE 0303</v>
          </cell>
        </row>
        <row r="560">
          <cell r="A560" t="str">
            <v>0303</v>
          </cell>
          <cell r="B560" t="str">
            <v>QE 0303</v>
          </cell>
        </row>
        <row r="561">
          <cell r="A561" t="str">
            <v>0304</v>
          </cell>
          <cell r="B561" t="str">
            <v>QE 0306</v>
          </cell>
        </row>
        <row r="562">
          <cell r="A562" t="str">
            <v>0305</v>
          </cell>
          <cell r="B562" t="str">
            <v>QE 0306</v>
          </cell>
        </row>
        <row r="563">
          <cell r="A563" t="str">
            <v>0306</v>
          </cell>
          <cell r="B563" t="str">
            <v>QE 0306</v>
          </cell>
        </row>
        <row r="564">
          <cell r="A564" t="str">
            <v>0307</v>
          </cell>
          <cell r="B564" t="str">
            <v>QE 0309</v>
          </cell>
        </row>
        <row r="565">
          <cell r="A565" t="str">
            <v>0308</v>
          </cell>
          <cell r="B565" t="str">
            <v>QE 0309</v>
          </cell>
        </row>
        <row r="566">
          <cell r="A566" t="str">
            <v>0309</v>
          </cell>
          <cell r="B566" t="str">
            <v>QE 0309</v>
          </cell>
        </row>
        <row r="567">
          <cell r="A567" t="str">
            <v>0310</v>
          </cell>
          <cell r="B567" t="str">
            <v>QE 0312</v>
          </cell>
        </row>
        <row r="568">
          <cell r="A568" t="str">
            <v>0311</v>
          </cell>
          <cell r="B568" t="str">
            <v>QE 0312</v>
          </cell>
        </row>
        <row r="569">
          <cell r="A569" t="str">
            <v>0312</v>
          </cell>
          <cell r="B569" t="str">
            <v>QE 0312</v>
          </cell>
        </row>
        <row r="570">
          <cell r="A570" t="str">
            <v>0401</v>
          </cell>
          <cell r="B570" t="str">
            <v>update table</v>
          </cell>
        </row>
        <row r="571">
          <cell r="A571" t="str">
            <v>9411</v>
          </cell>
          <cell r="B571" t="str">
            <v>QE 9412</v>
          </cell>
        </row>
        <row r="572">
          <cell r="A572" t="str">
            <v>9901</v>
          </cell>
          <cell r="B572" t="str">
            <v>QE 9903</v>
          </cell>
        </row>
        <row r="573">
          <cell r="A573" t="str">
            <v>9902</v>
          </cell>
          <cell r="B573" t="str">
            <v>QE 9903</v>
          </cell>
        </row>
        <row r="574">
          <cell r="A574" t="str">
            <v>9903</v>
          </cell>
          <cell r="B574" t="str">
            <v>QE 9903</v>
          </cell>
        </row>
        <row r="575">
          <cell r="A575" t="str">
            <v>9904</v>
          </cell>
          <cell r="B575" t="str">
            <v>QE 9906</v>
          </cell>
        </row>
        <row r="576">
          <cell r="A576" t="str">
            <v>9905</v>
          </cell>
          <cell r="B576" t="str">
            <v>QE 9906</v>
          </cell>
        </row>
        <row r="577">
          <cell r="A577" t="str">
            <v>9906</v>
          </cell>
          <cell r="B577" t="str">
            <v>QE 9906</v>
          </cell>
        </row>
        <row r="578">
          <cell r="A578" t="str">
            <v>9907</v>
          </cell>
          <cell r="B578" t="str">
            <v>QE 9909</v>
          </cell>
        </row>
        <row r="579">
          <cell r="A579" t="str">
            <v>9908</v>
          </cell>
          <cell r="B579" t="str">
            <v>QE 9909</v>
          </cell>
        </row>
        <row r="580">
          <cell r="A580" t="str">
            <v>9909</v>
          </cell>
          <cell r="B580" t="str">
            <v>QE 9909</v>
          </cell>
        </row>
        <row r="581">
          <cell r="A581" t="str">
            <v>9910</v>
          </cell>
          <cell r="B581" t="str">
            <v>QE 9912</v>
          </cell>
        </row>
        <row r="582">
          <cell r="A582" t="str">
            <v>9911</v>
          </cell>
          <cell r="B582" t="str">
            <v>QE 9912</v>
          </cell>
        </row>
        <row r="583">
          <cell r="A583" t="str">
            <v>9912</v>
          </cell>
          <cell r="B583" t="str">
            <v>QE 9912</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4"/>
      <sheetName val="Sheet1"/>
      <sheetName val="Sheet5"/>
      <sheetName val="Sheet3"/>
      <sheetName val="Quarterly Crosswalk Reference"/>
    </sheetNames>
    <definedNames>
      <definedName name="Dates"/>
    </definedNames>
    <sheetDataSet>
      <sheetData sheetId="0"/>
      <sheetData sheetId="1"/>
      <sheetData sheetId="2"/>
      <sheetData sheetId="3"/>
      <sheetData sheetId="4"/>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PT 11A_old"/>
      <sheetName val="RPT 11B_old"/>
      <sheetName val="RPT 11C_old"/>
      <sheetName val="Macros"/>
      <sheetName val="Lookup Info"/>
      <sheetName val="VentDepData"/>
      <sheetName val="DistData"/>
      <sheetName val="RPT2DAT"/>
      <sheetName val="RPT11 by County (Q1)"/>
      <sheetName val="RPT11 Combined (Q1)"/>
      <sheetName val="RPT11 by County (Q2)"/>
      <sheetName val="RPT11 Combined (Q2)"/>
      <sheetName val="RPT11 by County (Q3)"/>
      <sheetName val="RPT11 Combined (Q3)"/>
      <sheetName val="RPT11 by County (Q4)"/>
      <sheetName val="RPT11 Combined (Q4)"/>
      <sheetName val="RPT10_Q1"/>
      <sheetName val="RPT10_Q2"/>
      <sheetName val="RPT10_Q3"/>
      <sheetName val="RPT10_Q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B598EE3-AB40-4049-AC95-1531E16EFA9F}" name="Table5" displayName="Table5" ref="A3:D19" totalsRowShown="0" headerRowDxfId="23" dataDxfId="21" headerRowBorderDxfId="22" tableBorderDxfId="20" totalsRowBorderDxfId="19">
  <tableColumns count="4">
    <tableColumn id="1" xr3:uid="{D467B854-7103-414A-9860-6EBEF6C4DB1E}" name="Line #" dataDxfId="18"/>
    <tableColumn id="2" xr3:uid="{85130E82-29A4-42DE-BBBB-428A588A7DBF}" name="Line Description" dataDxfId="17"/>
    <tableColumn id="3" xr3:uid="{29F476E8-B4B7-46C4-B0A2-7F8364128123}" name="Data Format" dataDxfId="16"/>
    <tableColumn id="4" xr3:uid="{D693752C-E277-4C86-A312-090F1DD16A56}" name="Instructions" dataDxfId="15"/>
  </tableColumns>
  <tableStyleInfo name="Table Style 1" showFirstColumn="0" showLastColumn="0" showRowStripes="1" showColumnStripes="0"/>
  <extLst>
    <ext xmlns:x14="http://schemas.microsoft.com/office/spreadsheetml/2009/9/main" uri="{504A1905-F514-4f6f-8877-14C23A59335A}">
      <x14:table altTextSummary="Instructions for Completing the MCP and Report Information Tab"/>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404310C-234C-43D8-8AA1-EB119B0A492C}" name="Table116" displayName="Table116" ref="A2:C17" totalsRowShown="0" headerRowDxfId="30" dataDxfId="28" headerRowBorderDxfId="29" tableBorderDxfId="27">
  <tableColumns count="3">
    <tableColumn id="1" xr3:uid="{2CDAD0E2-212D-48FB-B705-82088746A575}" name="Line #" dataDxfId="26"/>
    <tableColumn id="2" xr3:uid="{61F5D006-A9C4-4FBB-87BD-252A1DA5C690}" name="Item" dataDxfId="25"/>
    <tableColumn id="3" xr3:uid="{502123A0-E9A6-441F-B690-F6BD1B417C65}" name="Response" dataDxfId="24" dataCellStyle="Input 2"/>
  </tableColumns>
  <tableStyleInfo name="Table Style 1" showFirstColumn="0" showLastColumn="0" showRowStripes="1" showColumnStripes="0"/>
  <extLst>
    <ext xmlns:x14="http://schemas.microsoft.com/office/spreadsheetml/2009/9/main" uri="{504A1905-F514-4f6f-8877-14C23A59335A}">
      <x14:table altTextSummary="MCP and MLR Report Information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8DC000E-1DA7-4078-9FF2-A68280E4201C}" name="BaseCredibilityFactors" displayName="BaseCredibilityFactors" ref="A3:B12" totalsRowShown="0" headerRowDxfId="14" dataDxfId="12" headerRowBorderDxfId="13" tableBorderDxfId="11" headerRowCellStyle="Heading 2 2">
  <tableColumns count="2">
    <tableColumn id="1" xr3:uid="{93B52F49-5956-40C8-AFCA-03ECC9FFD02C}" name="Member Months in MLR Reporting Year" dataDxfId="10" dataCellStyle="Comma 2 2 2"/>
    <tableColumn id="2" xr3:uid="{2A746BAC-DE48-4BA3-9219-7AFD2F85CC82}" name="Standard Plans Credibility Adjustment" dataDxfId="9" dataCellStyle="Percent 2 2 2"/>
  </tableColumns>
  <tableStyleInfo name="Table Style 1" showFirstColumn="0" showLastColumn="0" showRowStripes="1" showColumnStripes="0"/>
  <extLst>
    <ext xmlns:x14="http://schemas.microsoft.com/office/spreadsheetml/2009/9/main" uri="{504A1905-F514-4f6f-8877-14C23A59335A}">
      <x14:table altTextSummary="Table 1 - Base Credibility Adjustment Factors: Standard Plan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34D5B37-934D-414D-AC73-38F088FFB606}" name="BaseCredibilityFactors2" displayName="BaseCredibilityFactors2" ref="A15:B25" totalsRowShown="0" headerRowDxfId="8" dataDxfId="6" headerRowBorderDxfId="7" tableBorderDxfId="5" headerRowCellStyle="Heading 2 2">
  <tableColumns count="2">
    <tableColumn id="1" xr3:uid="{95A4E295-76E0-403E-A18A-35F5E290D99F}" name="Member Months in MLR Reporting Year" dataDxfId="4" dataCellStyle="Comma 2 2 2"/>
    <tableColumn id="2" xr3:uid="{35B6AC6E-EF79-484D-AA12-B9D954455B3C}" name="MLTSS Only Plans Credibility Adjustment" dataDxfId="3" dataCellStyle="Percent 2 2 2"/>
  </tableColumns>
  <tableStyleInfo name="Table Style 1" showFirstColumn="0" showLastColumn="0" showRowStripes="1" showColumnStripes="0"/>
  <extLst>
    <ext xmlns:x14="http://schemas.microsoft.com/office/spreadsheetml/2009/9/main" uri="{504A1905-F514-4f6f-8877-14C23A59335A}">
      <x14:table altTextSummary="Table 2 - Base Credibility Adjustment Factors: MLTSS Only Plan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5043D-F813-47E7-B8A0-6B2726E82418}">
  <dimension ref="A1:D22"/>
  <sheetViews>
    <sheetView showGridLines="0" workbookViewId="0">
      <selection activeCell="B30" sqref="B30"/>
    </sheetView>
  </sheetViews>
  <sheetFormatPr defaultRowHeight="14.5" x14ac:dyDescent="0.35"/>
  <cols>
    <col min="1" max="1" width="11.7265625" style="487" customWidth="1"/>
    <col min="2" max="2" width="52.7265625" style="487" customWidth="1"/>
    <col min="3" max="3" width="32.26953125" style="487" customWidth="1"/>
    <col min="4" max="4" width="126.453125" style="487" customWidth="1"/>
    <col min="5" max="16384" width="8.7265625" style="487"/>
  </cols>
  <sheetData>
    <row r="1" spans="1:4" ht="24" thickBot="1" x14ac:dyDescent="0.4">
      <c r="A1" s="578" t="s">
        <v>0</v>
      </c>
      <c r="B1" s="579"/>
      <c r="C1" s="579"/>
      <c r="D1" s="580"/>
    </row>
    <row r="2" spans="1:4" ht="106.5" customHeight="1" thickBot="1" x14ac:dyDescent="0.4">
      <c r="A2" s="581" t="s">
        <v>361</v>
      </c>
      <c r="B2" s="582"/>
      <c r="C2" s="582"/>
      <c r="D2" s="583"/>
    </row>
    <row r="3" spans="1:4" ht="17" thickTop="1" thickBot="1" x14ac:dyDescent="0.4">
      <c r="A3" s="569" t="s">
        <v>1</v>
      </c>
      <c r="B3" s="570" t="s">
        <v>2</v>
      </c>
      <c r="C3" s="570" t="s">
        <v>3</v>
      </c>
      <c r="D3" s="571" t="s">
        <v>4</v>
      </c>
    </row>
    <row r="4" spans="1:4" ht="16" x14ac:dyDescent="0.35">
      <c r="A4" s="508">
        <v>1</v>
      </c>
      <c r="B4" s="509" t="s">
        <v>5</v>
      </c>
      <c r="C4" s="510" t="s">
        <v>6</v>
      </c>
      <c r="D4" s="511" t="s">
        <v>7</v>
      </c>
    </row>
    <row r="5" spans="1:4" ht="16" x14ac:dyDescent="0.35">
      <c r="A5" s="490">
        <v>2</v>
      </c>
      <c r="B5" s="512" t="s">
        <v>8</v>
      </c>
      <c r="C5" s="513" t="s">
        <v>9</v>
      </c>
      <c r="D5" s="514" t="s">
        <v>10</v>
      </c>
    </row>
    <row r="6" spans="1:4" ht="16" x14ac:dyDescent="0.35">
      <c r="A6" s="563">
        <v>3</v>
      </c>
      <c r="B6" s="515" t="s">
        <v>11</v>
      </c>
      <c r="C6" s="515" t="s">
        <v>12</v>
      </c>
      <c r="D6" s="564" t="s">
        <v>13</v>
      </c>
    </row>
    <row r="7" spans="1:4" ht="16" x14ac:dyDescent="0.35">
      <c r="A7" s="490">
        <v>4</v>
      </c>
      <c r="B7" s="491" t="s">
        <v>14</v>
      </c>
      <c r="C7" s="492" t="s">
        <v>9</v>
      </c>
      <c r="D7" s="493" t="s">
        <v>15</v>
      </c>
    </row>
    <row r="8" spans="1:4" ht="16" x14ac:dyDescent="0.35">
      <c r="A8" s="490">
        <v>5</v>
      </c>
      <c r="B8" s="491" t="s">
        <v>16</v>
      </c>
      <c r="C8" s="492" t="s">
        <v>9</v>
      </c>
      <c r="D8" s="493" t="s">
        <v>17</v>
      </c>
    </row>
    <row r="9" spans="1:4" ht="16" x14ac:dyDescent="0.35">
      <c r="A9" s="490">
        <v>6</v>
      </c>
      <c r="B9" s="491" t="s">
        <v>18</v>
      </c>
      <c r="C9" s="492" t="s">
        <v>9</v>
      </c>
      <c r="D9" s="493" t="s">
        <v>19</v>
      </c>
    </row>
    <row r="10" spans="1:4" ht="16" x14ac:dyDescent="0.35">
      <c r="A10" s="490">
        <v>7</v>
      </c>
      <c r="B10" s="491" t="s">
        <v>20</v>
      </c>
      <c r="C10" s="492" t="s">
        <v>9</v>
      </c>
      <c r="D10" s="493" t="s">
        <v>21</v>
      </c>
    </row>
    <row r="11" spans="1:4" ht="16" x14ac:dyDescent="0.35">
      <c r="A11" s="490">
        <v>8</v>
      </c>
      <c r="B11" s="491" t="s">
        <v>22</v>
      </c>
      <c r="C11" s="492" t="s">
        <v>23</v>
      </c>
      <c r="D11" s="493" t="s">
        <v>24</v>
      </c>
    </row>
    <row r="12" spans="1:4" ht="16" x14ac:dyDescent="0.35">
      <c r="A12" s="490">
        <v>9</v>
      </c>
      <c r="B12" s="491" t="s">
        <v>25</v>
      </c>
      <c r="C12" s="492" t="s">
        <v>26</v>
      </c>
      <c r="D12" s="493" t="s">
        <v>27</v>
      </c>
    </row>
    <row r="13" spans="1:4" ht="16" x14ac:dyDescent="0.35">
      <c r="A13" s="490">
        <v>10</v>
      </c>
      <c r="B13" s="491" t="s">
        <v>28</v>
      </c>
      <c r="C13" s="492" t="s">
        <v>29</v>
      </c>
      <c r="D13" s="493" t="s">
        <v>30</v>
      </c>
    </row>
    <row r="14" spans="1:4" ht="16" x14ac:dyDescent="0.35">
      <c r="A14" s="490">
        <v>11</v>
      </c>
      <c r="B14" s="491" t="s">
        <v>31</v>
      </c>
      <c r="C14" s="492" t="s">
        <v>29</v>
      </c>
      <c r="D14" s="493" t="s">
        <v>32</v>
      </c>
    </row>
    <row r="15" spans="1:4" ht="16" x14ac:dyDescent="0.35">
      <c r="A15" s="516">
        <v>12</v>
      </c>
      <c r="B15" s="515" t="s">
        <v>33</v>
      </c>
      <c r="C15" s="517">
        <v>45931</v>
      </c>
      <c r="D15" s="518" t="s">
        <v>13</v>
      </c>
    </row>
    <row r="16" spans="1:4" ht="16" x14ac:dyDescent="0.35">
      <c r="A16" s="516">
        <v>13</v>
      </c>
      <c r="B16" s="515" t="s">
        <v>34</v>
      </c>
      <c r="C16" s="517">
        <v>46295</v>
      </c>
      <c r="D16" s="518" t="s">
        <v>13</v>
      </c>
    </row>
    <row r="17" spans="1:4" ht="16" x14ac:dyDescent="0.35">
      <c r="A17" s="516">
        <v>14</v>
      </c>
      <c r="B17" s="515" t="s">
        <v>35</v>
      </c>
      <c r="C17" s="517">
        <v>47026</v>
      </c>
      <c r="D17" s="518" t="s">
        <v>13</v>
      </c>
    </row>
    <row r="18" spans="1:4" ht="16" x14ac:dyDescent="0.35">
      <c r="A18" s="490">
        <v>15</v>
      </c>
      <c r="B18" s="491" t="s">
        <v>36</v>
      </c>
      <c r="C18" s="492" t="s">
        <v>9</v>
      </c>
      <c r="D18" s="493" t="s">
        <v>37</v>
      </c>
    </row>
    <row r="19" spans="1:4" ht="16.5" thickBot="1" x14ac:dyDescent="0.4">
      <c r="A19" s="565">
        <v>16</v>
      </c>
      <c r="B19" s="566" t="s">
        <v>38</v>
      </c>
      <c r="C19" s="567" t="s">
        <v>9</v>
      </c>
      <c r="D19" s="568" t="s">
        <v>37</v>
      </c>
    </row>
    <row r="20" spans="1:4" ht="16.5" thickBot="1" x14ac:dyDescent="0.4">
      <c r="A20" s="494" t="s">
        <v>39</v>
      </c>
      <c r="B20" s="495"/>
      <c r="C20" s="495"/>
      <c r="D20" s="495"/>
    </row>
    <row r="21" spans="1:4" ht="16.5" thickBot="1" x14ac:dyDescent="0.4">
      <c r="A21" s="584" t="s">
        <v>355</v>
      </c>
      <c r="B21" s="585"/>
      <c r="C21" s="585"/>
      <c r="D21" s="586"/>
    </row>
    <row r="22" spans="1:4" ht="81" customHeight="1" thickBot="1" x14ac:dyDescent="0.4">
      <c r="A22" s="587" t="s">
        <v>354</v>
      </c>
      <c r="B22" s="588"/>
      <c r="C22" s="588"/>
      <c r="D22" s="589"/>
    </row>
  </sheetData>
  <mergeCells count="4">
    <mergeCell ref="A1:D1"/>
    <mergeCell ref="A2:D2"/>
    <mergeCell ref="A21:D21"/>
    <mergeCell ref="A22:D22"/>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881DE-4E07-4151-BA2E-E48895752DE6}">
  <sheetPr>
    <pageSetUpPr fitToPage="1"/>
  </sheetPr>
  <dimension ref="A1:C40"/>
  <sheetViews>
    <sheetView showGridLines="0" tabSelected="1" workbookViewId="0">
      <selection activeCell="C28" sqref="C28"/>
    </sheetView>
  </sheetViews>
  <sheetFormatPr defaultRowHeight="16" x14ac:dyDescent="0.4"/>
  <cols>
    <col min="1" max="1" width="8" style="496" customWidth="1"/>
    <col min="2" max="2" width="46" style="496" customWidth="1"/>
    <col min="3" max="3" width="80.1796875" style="496" customWidth="1"/>
    <col min="4" max="16384" width="8.7265625" style="496"/>
  </cols>
  <sheetData>
    <row r="1" spans="1:3" ht="24" thickBot="1" x14ac:dyDescent="0.6">
      <c r="A1" s="522" t="s">
        <v>40</v>
      </c>
      <c r="B1" s="572"/>
      <c r="C1" s="521" t="s">
        <v>41</v>
      </c>
    </row>
    <row r="2" spans="1:3" ht="16.5" thickBot="1" x14ac:dyDescent="0.45">
      <c r="A2" s="497" t="s">
        <v>1</v>
      </c>
      <c r="B2" s="531" t="s">
        <v>42</v>
      </c>
      <c r="C2" s="498" t="s">
        <v>43</v>
      </c>
    </row>
    <row r="3" spans="1:3" x14ac:dyDescent="0.4">
      <c r="A3" s="532">
        <v>1</v>
      </c>
      <c r="B3" s="533" t="s">
        <v>5</v>
      </c>
      <c r="C3" s="499"/>
    </row>
    <row r="4" spans="1:3" x14ac:dyDescent="0.4">
      <c r="A4" s="534">
        <v>2</v>
      </c>
      <c r="B4" s="535" t="s">
        <v>44</v>
      </c>
      <c r="C4" s="500"/>
    </row>
    <row r="5" spans="1:3" x14ac:dyDescent="0.4">
      <c r="A5" s="534">
        <v>3</v>
      </c>
      <c r="B5" s="535" t="s">
        <v>362</v>
      </c>
      <c r="C5" s="573"/>
    </row>
    <row r="6" spans="1:3" x14ac:dyDescent="0.4">
      <c r="A6" s="534">
        <v>4</v>
      </c>
      <c r="B6" s="535" t="s">
        <v>11</v>
      </c>
      <c r="C6" s="500" t="str">
        <f>'MCO Instructions'!C6</f>
        <v>Arizona</v>
      </c>
    </row>
    <row r="7" spans="1:3" x14ac:dyDescent="0.4">
      <c r="A7" s="534">
        <v>5</v>
      </c>
      <c r="B7" s="535" t="s">
        <v>45</v>
      </c>
      <c r="C7" s="500"/>
    </row>
    <row r="8" spans="1:3" x14ac:dyDescent="0.4">
      <c r="A8" s="534">
        <v>6</v>
      </c>
      <c r="B8" s="535" t="s">
        <v>16</v>
      </c>
      <c r="C8" s="500"/>
    </row>
    <row r="9" spans="1:3" x14ac:dyDescent="0.4">
      <c r="A9" s="534">
        <v>7</v>
      </c>
      <c r="B9" s="535" t="s">
        <v>18</v>
      </c>
      <c r="C9" s="500"/>
    </row>
    <row r="10" spans="1:3" x14ac:dyDescent="0.4">
      <c r="A10" s="534">
        <v>8</v>
      </c>
      <c r="B10" s="535" t="s">
        <v>20</v>
      </c>
      <c r="C10" s="500"/>
    </row>
    <row r="11" spans="1:3" x14ac:dyDescent="0.4">
      <c r="A11" s="534">
        <v>9</v>
      </c>
      <c r="B11" s="535" t="s">
        <v>22</v>
      </c>
      <c r="C11" s="500"/>
    </row>
    <row r="12" spans="1:3" x14ac:dyDescent="0.4">
      <c r="A12" s="534">
        <v>10</v>
      </c>
      <c r="B12" s="535" t="s">
        <v>46</v>
      </c>
      <c r="C12" s="501"/>
    </row>
    <row r="13" spans="1:3" x14ac:dyDescent="0.4">
      <c r="A13" s="534">
        <v>11</v>
      </c>
      <c r="B13" s="535" t="s">
        <v>28</v>
      </c>
      <c r="C13" s="500"/>
    </row>
    <row r="14" spans="1:3" x14ac:dyDescent="0.4">
      <c r="A14" s="534">
        <v>12</v>
      </c>
      <c r="B14" s="535" t="s">
        <v>31</v>
      </c>
      <c r="C14" s="500"/>
    </row>
    <row r="15" spans="1:3" x14ac:dyDescent="0.4">
      <c r="A15" s="534">
        <v>13</v>
      </c>
      <c r="B15" s="535" t="s">
        <v>47</v>
      </c>
      <c r="C15" s="519">
        <f>'MCO Instructions'!C15</f>
        <v>45931</v>
      </c>
    </row>
    <row r="16" spans="1:3" x14ac:dyDescent="0.4">
      <c r="A16" s="534">
        <v>14</v>
      </c>
      <c r="B16" s="535" t="s">
        <v>34</v>
      </c>
      <c r="C16" s="519">
        <f>'MCO Instructions'!C16</f>
        <v>46295</v>
      </c>
    </row>
    <row r="17" spans="1:3" x14ac:dyDescent="0.4">
      <c r="A17" s="534">
        <v>15</v>
      </c>
      <c r="B17" s="535" t="s">
        <v>48</v>
      </c>
      <c r="C17" s="519">
        <f>'MCO Instructions'!C17</f>
        <v>47026</v>
      </c>
    </row>
    <row r="18" spans="1:3" x14ac:dyDescent="0.4">
      <c r="A18"/>
      <c r="B18"/>
      <c r="C18"/>
    </row>
    <row r="19" spans="1:3" ht="24" thickBot="1" x14ac:dyDescent="0.6">
      <c r="A19" s="522" t="s">
        <v>49</v>
      </c>
      <c r="B19" s="520"/>
      <c r="C19" s="521" t="s">
        <v>41</v>
      </c>
    </row>
    <row r="20" spans="1:3" ht="48.5" customHeight="1" x14ac:dyDescent="0.4">
      <c r="A20" s="502">
        <v>16</v>
      </c>
      <c r="B20" s="574" t="s">
        <v>50</v>
      </c>
      <c r="C20" s="575"/>
    </row>
    <row r="21" spans="1:3" ht="82" customHeight="1" x14ac:dyDescent="0.4">
      <c r="A21" s="503">
        <v>17</v>
      </c>
      <c r="B21" s="576" t="s">
        <v>51</v>
      </c>
      <c r="C21" s="577"/>
    </row>
    <row r="22" spans="1:3" customFormat="1" ht="14.5" x14ac:dyDescent="0.35">
      <c r="A22" s="488"/>
      <c r="C22" s="489"/>
    </row>
    <row r="23" spans="1:3" x14ac:dyDescent="0.4">
      <c r="A23" s="504">
        <v>18</v>
      </c>
      <c r="B23" s="847"/>
      <c r="C23" s="489"/>
    </row>
    <row r="24" spans="1:3" x14ac:dyDescent="0.4">
      <c r="A24" s="505" t="s">
        <v>41</v>
      </c>
      <c r="B24" s="496" t="s">
        <v>358</v>
      </c>
      <c r="C24" s="489"/>
    </row>
    <row r="25" spans="1:3" x14ac:dyDescent="0.4">
      <c r="A25" s="523"/>
      <c r="C25" s="489"/>
    </row>
    <row r="26" spans="1:3" x14ac:dyDescent="0.4">
      <c r="A26" s="523"/>
      <c r="B26" s="507"/>
      <c r="C26" s="489"/>
    </row>
    <row r="27" spans="1:3" x14ac:dyDescent="0.4">
      <c r="A27" s="523"/>
      <c r="B27" s="524" t="s">
        <v>356</v>
      </c>
      <c r="C27" s="489"/>
    </row>
    <row r="28" spans="1:3" x14ac:dyDescent="0.4">
      <c r="A28" s="523"/>
      <c r="C28" s="489"/>
    </row>
    <row r="29" spans="1:3" x14ac:dyDescent="0.4">
      <c r="A29" s="523"/>
      <c r="B29" s="506"/>
      <c r="C29" s="489"/>
    </row>
    <row r="30" spans="1:3" x14ac:dyDescent="0.4">
      <c r="A30" s="525" t="s">
        <v>52</v>
      </c>
      <c r="B30" s="524" t="s">
        <v>357</v>
      </c>
      <c r="C30" s="489"/>
    </row>
    <row r="31" spans="1:3" x14ac:dyDescent="0.4">
      <c r="A31" s="523"/>
      <c r="C31" s="489"/>
    </row>
    <row r="32" spans="1:3" x14ac:dyDescent="0.4">
      <c r="A32" s="504">
        <v>19</v>
      </c>
      <c r="B32" s="848"/>
      <c r="C32" s="489"/>
    </row>
    <row r="33" spans="1:3" x14ac:dyDescent="0.4">
      <c r="A33" s="488"/>
      <c r="B33" s="496" t="s">
        <v>358</v>
      </c>
      <c r="C33" s="489"/>
    </row>
    <row r="34" spans="1:3" x14ac:dyDescent="0.4">
      <c r="A34" s="523"/>
      <c r="C34" s="489"/>
    </row>
    <row r="35" spans="1:3" x14ac:dyDescent="0.4">
      <c r="A35" s="523"/>
      <c r="B35" s="507"/>
      <c r="C35" s="489"/>
    </row>
    <row r="36" spans="1:3" x14ac:dyDescent="0.4">
      <c r="A36" s="523"/>
      <c r="B36" s="526" t="s">
        <v>359</v>
      </c>
      <c r="C36" s="489"/>
    </row>
    <row r="37" spans="1:3" x14ac:dyDescent="0.4">
      <c r="A37" s="523"/>
      <c r="C37" s="527"/>
    </row>
    <row r="38" spans="1:3" x14ac:dyDescent="0.4">
      <c r="A38" s="523"/>
      <c r="B38" s="506"/>
      <c r="C38" s="527"/>
    </row>
    <row r="39" spans="1:3" x14ac:dyDescent="0.4">
      <c r="A39" s="523"/>
      <c r="B39" s="524" t="s">
        <v>360</v>
      </c>
      <c r="C39" s="527"/>
    </row>
    <row r="40" spans="1:3" ht="16.5" thickBot="1" x14ac:dyDescent="0.45">
      <c r="A40" s="528"/>
      <c r="B40" s="529"/>
      <c r="C40" s="530"/>
    </row>
  </sheetData>
  <mergeCells count="2">
    <mergeCell ref="B20:C20"/>
    <mergeCell ref="B21:C21"/>
  </mergeCells>
  <dataValidations count="6">
    <dataValidation type="list" allowBlank="1" showInputMessage="1" showErrorMessage="1" prompt="Required input from managed care plan" sqref="C13:C14" xr:uid="{59C05CF8-F9A1-49A0-916F-B5CA01C49FFD}">
      <formula1>"Yes,No"</formula1>
    </dataValidation>
    <dataValidation type="date" allowBlank="1" showInputMessage="1" showErrorMessage="1" errorTitle="Data Format" error="See Data Format requirements in the instructions for this input cell." prompt="Input from state" sqref="C15:C17" xr:uid="{6D22AE8F-7F3F-44AB-A942-B0F7425F1010}">
      <formula1>367</formula1>
      <formula2>401768</formula2>
    </dataValidation>
    <dataValidation allowBlank="1" showInputMessage="1" showErrorMessage="1" prompt="Signature of Chief Executive Officer/President" sqref="B23 B29 B32 B38" xr:uid="{16979665-105A-411C-B10D-B4D0E38B0FBA}"/>
    <dataValidation type="date" allowBlank="1" showInputMessage="1" showErrorMessage="1" errorTitle="Data Format" error="See Data Format requirements in the instructions for this input cell." prompt="Required input from managed care plan" sqref="C3" xr:uid="{874D7155-7099-49DA-8174-0414BF82FAF9}">
      <formula1>367</formula1>
      <formula2>401768</formula2>
    </dataValidation>
    <dataValidation allowBlank="1" showInputMessage="1" showErrorMessage="1" prompt="Required input from managed care plan" sqref="C4:C5 C7:C12" xr:uid="{AE827947-46D2-4318-BB82-31042CC9CAA3}"/>
    <dataValidation allowBlank="1" showInputMessage="1" showErrorMessage="1" prompt="Input from state" sqref="C6 B21:B22 C21" xr:uid="{AE2465E6-A752-420E-A02A-119EBB76DB3A}"/>
  </dataValidations>
  <pageMargins left="0.7" right="0.7" top="0.75" bottom="0.75" header="0.3" footer="0.3"/>
  <pageSetup scale="68"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436B2-F2C5-451A-BFEC-B4AAF0A55A26}">
  <dimension ref="A1:AB3057"/>
  <sheetViews>
    <sheetView showGridLines="0" topLeftCell="D1" zoomScaleNormal="100" workbookViewId="0">
      <selection activeCell="K24" sqref="K24"/>
    </sheetView>
  </sheetViews>
  <sheetFormatPr defaultColWidth="8.7265625" defaultRowHeight="14.5" x14ac:dyDescent="0.35"/>
  <cols>
    <col min="1" max="1" width="26.453125" style="105" customWidth="1"/>
    <col min="2" max="2" width="23.7265625" style="105" customWidth="1"/>
    <col min="3" max="3" width="9.26953125" style="129" customWidth="1"/>
    <col min="4" max="4" width="10.26953125" style="129" customWidth="1"/>
    <col min="5" max="5" width="64.453125" style="105" customWidth="1"/>
    <col min="6" max="6" width="18.7265625" style="105" customWidth="1"/>
    <col min="7" max="7" width="23.1796875" style="111" customWidth="1"/>
    <col min="8" max="9" width="13.26953125" style="105" customWidth="1"/>
    <col min="10" max="10" width="15" style="105" customWidth="1"/>
    <col min="11" max="11" width="13.26953125" style="105" customWidth="1"/>
    <col min="12" max="12" width="14.54296875" style="483" customWidth="1"/>
    <col min="13" max="13" width="15" style="484" customWidth="1"/>
    <col min="14" max="14" width="15" style="485" customWidth="1"/>
    <col min="15" max="15" width="17.7265625" style="486" customWidth="1"/>
    <col min="16" max="16" width="8.7265625" style="105"/>
    <col min="17" max="17" width="65.54296875" style="105" customWidth="1"/>
    <col min="18" max="18" width="11.7265625" style="105" customWidth="1"/>
    <col min="19" max="19" width="39.54296875" style="105" customWidth="1"/>
    <col min="20" max="16384" width="8.7265625" style="105"/>
  </cols>
  <sheetData>
    <row r="1" spans="1:18" ht="15" thickBot="1" x14ac:dyDescent="0.4">
      <c r="A1" s="106" t="s">
        <v>53</v>
      </c>
      <c r="B1" s="107"/>
      <c r="C1" s="225"/>
      <c r="D1" s="225"/>
      <c r="E1" s="226"/>
      <c r="L1" s="105"/>
      <c r="M1" s="105"/>
      <c r="N1" s="105"/>
      <c r="O1" s="105"/>
    </row>
    <row r="2" spans="1:18" ht="12.75" customHeight="1" x14ac:dyDescent="0.35">
      <c r="A2" s="79" t="s">
        <v>54</v>
      </c>
      <c r="B2" s="80" t="str">
        <f>IF('MCO and Report Information'!C4="","",'MCO and Report Information'!C4)</f>
        <v/>
      </c>
      <c r="C2" s="81"/>
      <c r="D2" s="81"/>
      <c r="E2" s="82"/>
      <c r="L2" s="105"/>
      <c r="M2" s="105"/>
      <c r="N2" s="105"/>
      <c r="O2" s="105"/>
      <c r="P2" s="596" t="s">
        <v>55</v>
      </c>
      <c r="Q2" s="597"/>
    </row>
    <row r="3" spans="1:18" ht="12.75" customHeight="1" thickBot="1" x14ac:dyDescent="0.4">
      <c r="A3" s="79" t="s">
        <v>56</v>
      </c>
      <c r="B3" s="80">
        <f>'MCO and Report Information'!C16</f>
        <v>46295</v>
      </c>
      <c r="C3" s="81"/>
      <c r="D3" s="81"/>
      <c r="E3" s="227" t="s">
        <v>258</v>
      </c>
      <c r="F3" s="228"/>
      <c r="G3" s="229"/>
      <c r="L3" s="105"/>
      <c r="M3" s="105"/>
      <c r="N3" s="105"/>
      <c r="O3" s="105"/>
      <c r="P3" s="598" t="s">
        <v>57</v>
      </c>
      <c r="Q3" s="599"/>
    </row>
    <row r="4" spans="1:18" ht="15" thickBot="1" x14ac:dyDescent="0.4">
      <c r="C4" s="105"/>
      <c r="D4" s="105"/>
      <c r="F4" s="230"/>
      <c r="G4" s="231"/>
      <c r="H4" s="602" t="s">
        <v>259</v>
      </c>
      <c r="I4" s="603"/>
      <c r="J4" s="603"/>
      <c r="K4" s="603"/>
      <c r="L4" s="604"/>
      <c r="M4" s="232"/>
      <c r="N4" s="232"/>
      <c r="O4" s="233" t="s">
        <v>58</v>
      </c>
      <c r="P4" s="600"/>
      <c r="Q4" s="601"/>
    </row>
    <row r="5" spans="1:18" ht="33.65" customHeight="1" thickBot="1" x14ac:dyDescent="0.4">
      <c r="C5" s="105"/>
      <c r="D5" s="105"/>
      <c r="F5" s="234"/>
      <c r="G5" s="235"/>
      <c r="H5" s="536">
        <f>EOMONTH(I5,-3)</f>
        <v>46022</v>
      </c>
      <c r="I5" s="537">
        <f>EOMONTH(J5,-3)</f>
        <v>46112</v>
      </c>
      <c r="J5" s="537">
        <f>EOMONTH(K5,-3)</f>
        <v>46203</v>
      </c>
      <c r="K5" s="538">
        <f>B3</f>
        <v>46295</v>
      </c>
      <c r="L5" s="236" t="str">
        <f>"CYE "&amp;TEXT(B3,"yy")</f>
        <v>CYE 26</v>
      </c>
      <c r="M5" s="237" t="s">
        <v>343</v>
      </c>
      <c r="N5" s="238" t="s">
        <v>344</v>
      </c>
      <c r="O5" s="239" t="str">
        <f>"Restated "&amp;L5</f>
        <v>Restated CYE 26</v>
      </c>
      <c r="P5" s="605" t="s">
        <v>345</v>
      </c>
      <c r="Q5" s="606"/>
      <c r="R5" s="240"/>
    </row>
    <row r="6" spans="1:18" ht="46.5" customHeight="1" thickBot="1" x14ac:dyDescent="0.4">
      <c r="A6" s="241"/>
      <c r="B6" s="241"/>
      <c r="C6" s="241"/>
      <c r="D6" s="81"/>
      <c r="F6" s="242"/>
      <c r="G6" s="243" t="s">
        <v>225</v>
      </c>
      <c r="H6" s="1"/>
      <c r="I6" s="2"/>
      <c r="J6" s="2"/>
      <c r="K6" s="3"/>
      <c r="L6" s="244">
        <f>SUM(H6:K6)</f>
        <v>0</v>
      </c>
      <c r="M6" s="1">
        <v>0</v>
      </c>
      <c r="N6" s="245">
        <v>0</v>
      </c>
      <c r="O6" s="246">
        <f>SUM(L6:N6)</f>
        <v>0</v>
      </c>
      <c r="P6" s="607"/>
      <c r="Q6" s="608"/>
    </row>
    <row r="7" spans="1:18" s="109" customFormat="1" ht="58.5" thickBot="1" x14ac:dyDescent="0.4">
      <c r="A7" s="247" t="s">
        <v>60</v>
      </c>
      <c r="B7" s="248" t="s">
        <v>61</v>
      </c>
      <c r="C7" s="108" t="s">
        <v>62</v>
      </c>
      <c r="D7" s="108" t="s">
        <v>1</v>
      </c>
      <c r="E7" s="248" t="s">
        <v>63</v>
      </c>
      <c r="F7" s="108" t="s">
        <v>64</v>
      </c>
      <c r="G7" s="83" t="s">
        <v>65</v>
      </c>
      <c r="H7" s="249"/>
      <c r="I7" s="249"/>
      <c r="J7" s="249"/>
      <c r="K7" s="249"/>
      <c r="L7" s="609"/>
      <c r="M7" s="610"/>
      <c r="N7" s="610"/>
      <c r="O7" s="610"/>
      <c r="P7" s="610"/>
      <c r="Q7" s="611"/>
    </row>
    <row r="8" spans="1:18" s="109" customFormat="1" ht="14.9" customHeight="1" x14ac:dyDescent="0.35">
      <c r="A8" s="657" t="s">
        <v>66</v>
      </c>
      <c r="B8" s="612"/>
      <c r="C8" s="613"/>
      <c r="D8" s="614"/>
      <c r="E8" s="250" t="s">
        <v>67</v>
      </c>
      <c r="F8" s="615"/>
      <c r="G8" s="616"/>
      <c r="H8" s="616"/>
      <c r="I8" s="616"/>
      <c r="J8" s="616"/>
      <c r="K8" s="616"/>
      <c r="L8" s="616"/>
      <c r="M8" s="616"/>
      <c r="N8" s="616"/>
      <c r="O8" s="616"/>
      <c r="P8" s="616"/>
      <c r="Q8" s="617"/>
    </row>
    <row r="9" spans="1:18" s="109" customFormat="1" ht="15" thickBot="1" x14ac:dyDescent="0.4">
      <c r="A9" s="658"/>
      <c r="B9" s="618"/>
      <c r="C9" s="619"/>
      <c r="D9" s="620"/>
      <c r="E9" s="251" t="s">
        <v>68</v>
      </c>
      <c r="F9" s="621"/>
      <c r="G9" s="622"/>
      <c r="H9" s="622"/>
      <c r="I9" s="622"/>
      <c r="J9" s="622"/>
      <c r="K9" s="622"/>
      <c r="L9" s="622"/>
      <c r="M9" s="622"/>
      <c r="N9" s="622"/>
      <c r="O9" s="622"/>
      <c r="P9" s="622"/>
      <c r="Q9" s="623"/>
    </row>
    <row r="10" spans="1:18" ht="44.25" customHeight="1" x14ac:dyDescent="0.35">
      <c r="A10" s="658"/>
      <c r="B10" s="252" t="s">
        <v>260</v>
      </c>
      <c r="C10" s="136" t="s">
        <v>69</v>
      </c>
      <c r="D10" s="122">
        <v>1</v>
      </c>
      <c r="E10" s="84" t="s">
        <v>261</v>
      </c>
      <c r="F10" s="84" t="s">
        <v>70</v>
      </c>
      <c r="G10" s="253" t="s">
        <v>71</v>
      </c>
      <c r="H10" s="4"/>
      <c r="I10" s="5"/>
      <c r="J10" s="5"/>
      <c r="K10" s="6"/>
      <c r="L10" s="254">
        <f t="shared" ref="L10:L24" si="0">SUM(H10:K10)</f>
        <v>0</v>
      </c>
      <c r="M10" s="255">
        <v>0</v>
      </c>
      <c r="N10" s="6">
        <v>0</v>
      </c>
      <c r="O10" s="254">
        <f t="shared" ref="O10:O23" si="1">SUM(L10:N10)</f>
        <v>0</v>
      </c>
      <c r="P10" s="630" t="s">
        <v>262</v>
      </c>
      <c r="Q10" s="631"/>
    </row>
    <row r="11" spans="1:18" ht="63.75" customHeight="1" x14ac:dyDescent="0.35">
      <c r="A11" s="658"/>
      <c r="B11" s="256" t="s">
        <v>263</v>
      </c>
      <c r="C11" s="131" t="s">
        <v>72</v>
      </c>
      <c r="D11" s="110">
        <v>2</v>
      </c>
      <c r="E11" s="85" t="s">
        <v>264</v>
      </c>
      <c r="F11" s="85" t="s">
        <v>265</v>
      </c>
      <c r="G11" s="257" t="s">
        <v>73</v>
      </c>
      <c r="H11" s="7"/>
      <c r="I11" s="8"/>
      <c r="J11" s="8"/>
      <c r="K11" s="9"/>
      <c r="L11" s="258">
        <f>SUM(H11:K11)</f>
        <v>0</v>
      </c>
      <c r="M11" s="7">
        <v>0</v>
      </c>
      <c r="N11" s="9">
        <v>0</v>
      </c>
      <c r="O11" s="258">
        <f t="shared" si="1"/>
        <v>0</v>
      </c>
      <c r="P11" s="632" t="s">
        <v>266</v>
      </c>
      <c r="Q11" s="633"/>
      <c r="R11" s="259"/>
    </row>
    <row r="12" spans="1:18" x14ac:dyDescent="0.35">
      <c r="A12" s="658"/>
      <c r="B12" s="260" t="s">
        <v>267</v>
      </c>
      <c r="C12" s="132" t="s">
        <v>69</v>
      </c>
      <c r="D12" s="112">
        <v>3</v>
      </c>
      <c r="E12" s="86" t="s">
        <v>74</v>
      </c>
      <c r="F12" s="86" t="s">
        <v>75</v>
      </c>
      <c r="G12" s="257" t="s">
        <v>76</v>
      </c>
      <c r="H12" s="7"/>
      <c r="I12" s="8"/>
      <c r="J12" s="8"/>
      <c r="K12" s="9"/>
      <c r="L12" s="258">
        <f t="shared" si="0"/>
        <v>0</v>
      </c>
      <c r="M12" s="7">
        <v>0</v>
      </c>
      <c r="N12" s="9">
        <v>0</v>
      </c>
      <c r="O12" s="258">
        <f t="shared" si="1"/>
        <v>0</v>
      </c>
      <c r="P12" s="634"/>
      <c r="Q12" s="635"/>
    </row>
    <row r="13" spans="1:18" ht="48" customHeight="1" x14ac:dyDescent="0.35">
      <c r="A13" s="658"/>
      <c r="B13" s="256" t="s">
        <v>268</v>
      </c>
      <c r="C13" s="131" t="s">
        <v>69</v>
      </c>
      <c r="D13" s="110">
        <v>4</v>
      </c>
      <c r="E13" s="86" t="s">
        <v>77</v>
      </c>
      <c r="F13" s="86" t="s">
        <v>70</v>
      </c>
      <c r="G13" s="261"/>
      <c r="H13" s="7"/>
      <c r="I13" s="8"/>
      <c r="J13" s="8"/>
      <c r="K13" s="9"/>
      <c r="L13" s="258">
        <f t="shared" si="0"/>
        <v>0</v>
      </c>
      <c r="M13" s="262">
        <v>0</v>
      </c>
      <c r="N13" s="9">
        <v>0</v>
      </c>
      <c r="O13" s="258">
        <f t="shared" si="1"/>
        <v>0</v>
      </c>
      <c r="P13" s="592" t="s">
        <v>78</v>
      </c>
      <c r="Q13" s="593"/>
    </row>
    <row r="14" spans="1:18" x14ac:dyDescent="0.35">
      <c r="A14" s="658"/>
      <c r="B14" s="256" t="s">
        <v>269</v>
      </c>
      <c r="C14" s="131" t="s">
        <v>72</v>
      </c>
      <c r="D14" s="110">
        <v>5</v>
      </c>
      <c r="E14" s="85" t="s">
        <v>79</v>
      </c>
      <c r="F14" s="86" t="s">
        <v>70</v>
      </c>
      <c r="G14" s="261"/>
      <c r="H14" s="7"/>
      <c r="I14" s="8"/>
      <c r="J14" s="8"/>
      <c r="K14" s="9"/>
      <c r="L14" s="258">
        <f t="shared" si="0"/>
        <v>0</v>
      </c>
      <c r="M14" s="7">
        <v>0</v>
      </c>
      <c r="N14" s="9">
        <v>0</v>
      </c>
      <c r="O14" s="258">
        <f t="shared" si="1"/>
        <v>0</v>
      </c>
      <c r="P14" s="624" t="s">
        <v>80</v>
      </c>
      <c r="Q14" s="625"/>
    </row>
    <row r="15" spans="1:18" x14ac:dyDescent="0.35">
      <c r="A15" s="658"/>
      <c r="B15" s="590" t="s">
        <v>59</v>
      </c>
      <c r="C15" s="131" t="s">
        <v>72</v>
      </c>
      <c r="D15" s="110">
        <v>6</v>
      </c>
      <c r="E15" s="86" t="s">
        <v>81</v>
      </c>
      <c r="F15" s="86"/>
      <c r="G15" s="257"/>
      <c r="H15" s="7"/>
      <c r="I15" s="8"/>
      <c r="J15" s="8"/>
      <c r="K15" s="9"/>
      <c r="L15" s="258">
        <f t="shared" si="0"/>
        <v>0</v>
      </c>
      <c r="M15" s="262">
        <v>0</v>
      </c>
      <c r="N15" s="9">
        <v>0</v>
      </c>
      <c r="O15" s="258">
        <f t="shared" si="1"/>
        <v>0</v>
      </c>
      <c r="P15" s="592"/>
      <c r="Q15" s="593"/>
    </row>
    <row r="16" spans="1:18" ht="29" x14ac:dyDescent="0.35">
      <c r="A16" s="658"/>
      <c r="B16" s="591"/>
      <c r="C16" s="131" t="s">
        <v>72</v>
      </c>
      <c r="D16" s="110">
        <v>7</v>
      </c>
      <c r="E16" s="86" t="s">
        <v>270</v>
      </c>
      <c r="F16" s="85" t="s">
        <v>107</v>
      </c>
      <c r="G16" s="264" t="s">
        <v>82</v>
      </c>
      <c r="H16" s="7"/>
      <c r="I16" s="8"/>
      <c r="J16" s="8"/>
      <c r="K16" s="9"/>
      <c r="L16" s="258">
        <f t="shared" si="0"/>
        <v>0</v>
      </c>
      <c r="M16" s="7">
        <v>0</v>
      </c>
      <c r="N16" s="9">
        <v>0</v>
      </c>
      <c r="O16" s="258">
        <f t="shared" si="1"/>
        <v>0</v>
      </c>
      <c r="P16" s="594"/>
      <c r="Q16" s="595"/>
      <c r="R16" s="265"/>
    </row>
    <row r="17" spans="1:18" x14ac:dyDescent="0.35">
      <c r="A17" s="658"/>
      <c r="B17" s="591"/>
      <c r="C17" s="131" t="s">
        <v>72</v>
      </c>
      <c r="D17" s="110">
        <v>8</v>
      </c>
      <c r="E17" s="86" t="s">
        <v>81</v>
      </c>
      <c r="F17" s="266"/>
      <c r="G17" s="257"/>
      <c r="H17" s="7"/>
      <c r="I17" s="8"/>
      <c r="J17" s="8"/>
      <c r="K17" s="9"/>
      <c r="L17" s="258">
        <f t="shared" si="0"/>
        <v>0</v>
      </c>
      <c r="M17" s="7">
        <v>0</v>
      </c>
      <c r="N17" s="9">
        <v>0</v>
      </c>
      <c r="O17" s="258">
        <f t="shared" si="1"/>
        <v>0</v>
      </c>
      <c r="P17" s="594"/>
      <c r="Q17" s="595"/>
      <c r="R17" s="265"/>
    </row>
    <row r="18" spans="1:18" ht="37.5" customHeight="1" x14ac:dyDescent="0.35">
      <c r="A18" s="658"/>
      <c r="B18" s="591"/>
      <c r="C18" s="131" t="s">
        <v>72</v>
      </c>
      <c r="D18" s="110">
        <v>9</v>
      </c>
      <c r="E18" s="86" t="s">
        <v>83</v>
      </c>
      <c r="F18" s="85" t="s">
        <v>107</v>
      </c>
      <c r="G18" s="257" t="s">
        <v>84</v>
      </c>
      <c r="H18" s="7"/>
      <c r="I18" s="8"/>
      <c r="J18" s="8"/>
      <c r="K18" s="9"/>
      <c r="L18" s="258">
        <f>SUM(H18:K18)</f>
        <v>0</v>
      </c>
      <c r="M18" s="262">
        <v>0</v>
      </c>
      <c r="N18" s="9">
        <v>0</v>
      </c>
      <c r="O18" s="258">
        <f t="shared" si="1"/>
        <v>0</v>
      </c>
      <c r="P18" s="592" t="s">
        <v>85</v>
      </c>
      <c r="Q18" s="593"/>
      <c r="R18" s="265"/>
    </row>
    <row r="19" spans="1:18" x14ac:dyDescent="0.35">
      <c r="A19" s="658"/>
      <c r="B19" s="591"/>
      <c r="C19" s="131" t="s">
        <v>72</v>
      </c>
      <c r="D19" s="110">
        <v>10</v>
      </c>
      <c r="E19" s="86" t="s">
        <v>86</v>
      </c>
      <c r="F19" s="85" t="s">
        <v>87</v>
      </c>
      <c r="G19" s="257" t="s">
        <v>88</v>
      </c>
      <c r="H19" s="7"/>
      <c r="I19" s="8"/>
      <c r="J19" s="8"/>
      <c r="K19" s="9"/>
      <c r="L19" s="258">
        <f>SUM(H19:K19)</f>
        <v>0</v>
      </c>
      <c r="M19" s="7">
        <v>0</v>
      </c>
      <c r="N19" s="9">
        <v>0</v>
      </c>
      <c r="O19" s="258">
        <f t="shared" si="1"/>
        <v>0</v>
      </c>
      <c r="P19" s="594"/>
      <c r="Q19" s="595"/>
      <c r="R19" s="265"/>
    </row>
    <row r="20" spans="1:18" x14ac:dyDescent="0.35">
      <c r="A20" s="658"/>
      <c r="B20" s="591"/>
      <c r="C20" s="131" t="s">
        <v>72</v>
      </c>
      <c r="D20" s="110">
        <v>11</v>
      </c>
      <c r="E20" s="86" t="s">
        <v>81</v>
      </c>
      <c r="F20" s="85"/>
      <c r="G20" s="257"/>
      <c r="H20" s="10"/>
      <c r="I20" s="11"/>
      <c r="J20" s="11"/>
      <c r="K20" s="9"/>
      <c r="L20" s="258">
        <f t="shared" si="0"/>
        <v>0</v>
      </c>
      <c r="M20" s="7">
        <v>0</v>
      </c>
      <c r="N20" s="9">
        <v>0</v>
      </c>
      <c r="O20" s="258">
        <f t="shared" si="1"/>
        <v>0</v>
      </c>
      <c r="P20" s="594"/>
      <c r="Q20" s="595"/>
      <c r="R20" s="265"/>
    </row>
    <row r="21" spans="1:18" x14ac:dyDescent="0.35">
      <c r="A21" s="658"/>
      <c r="B21" s="267"/>
      <c r="C21" s="131" t="s">
        <v>69</v>
      </c>
      <c r="D21" s="110">
        <v>12</v>
      </c>
      <c r="E21" s="86" t="s">
        <v>81</v>
      </c>
      <c r="F21" s="85"/>
      <c r="G21" s="257"/>
      <c r="H21" s="7"/>
      <c r="I21" s="8"/>
      <c r="J21" s="8"/>
      <c r="K21" s="9"/>
      <c r="L21" s="258">
        <f t="shared" si="0"/>
        <v>0</v>
      </c>
      <c r="M21" s="7">
        <v>0</v>
      </c>
      <c r="N21" s="9">
        <v>0</v>
      </c>
      <c r="O21" s="258">
        <f t="shared" si="1"/>
        <v>0</v>
      </c>
      <c r="P21" s="624"/>
      <c r="Q21" s="625"/>
      <c r="R21" s="265"/>
    </row>
    <row r="22" spans="1:18" ht="30.65" customHeight="1" x14ac:dyDescent="0.35">
      <c r="A22" s="658"/>
      <c r="B22" s="267"/>
      <c r="C22" s="131" t="s">
        <v>69</v>
      </c>
      <c r="D22" s="110">
        <v>13</v>
      </c>
      <c r="E22" s="86" t="s">
        <v>89</v>
      </c>
      <c r="F22" s="105" t="s">
        <v>70</v>
      </c>
      <c r="G22" s="257" t="s">
        <v>90</v>
      </c>
      <c r="H22" s="7"/>
      <c r="I22" s="8"/>
      <c r="J22" s="8"/>
      <c r="K22" s="9"/>
      <c r="L22" s="258">
        <f>SUM(H22:K22)</f>
        <v>0</v>
      </c>
      <c r="M22" s="7">
        <v>0</v>
      </c>
      <c r="N22" s="9">
        <v>0</v>
      </c>
      <c r="O22" s="258">
        <f t="shared" si="1"/>
        <v>0</v>
      </c>
      <c r="P22" s="626" t="s">
        <v>91</v>
      </c>
      <c r="Q22" s="627"/>
    </row>
    <row r="23" spans="1:18" x14ac:dyDescent="0.35">
      <c r="A23" s="658"/>
      <c r="B23" s="267"/>
      <c r="C23" s="131" t="s">
        <v>69</v>
      </c>
      <c r="D23" s="110">
        <v>14</v>
      </c>
      <c r="E23" s="86" t="s">
        <v>92</v>
      </c>
      <c r="F23" s="86" t="s">
        <v>87</v>
      </c>
      <c r="G23" s="257" t="s">
        <v>93</v>
      </c>
      <c r="H23" s="7"/>
      <c r="I23" s="8"/>
      <c r="J23" s="8"/>
      <c r="K23" s="9"/>
      <c r="L23" s="258">
        <f t="shared" si="0"/>
        <v>0</v>
      </c>
      <c r="M23" s="262">
        <v>0</v>
      </c>
      <c r="N23" s="9">
        <v>0</v>
      </c>
      <c r="O23" s="258">
        <f t="shared" si="1"/>
        <v>0</v>
      </c>
      <c r="P23" s="628"/>
      <c r="Q23" s="629"/>
    </row>
    <row r="24" spans="1:18" x14ac:dyDescent="0.35">
      <c r="A24" s="658"/>
      <c r="B24" s="267"/>
      <c r="C24" s="131" t="s">
        <v>72</v>
      </c>
      <c r="D24" s="110">
        <v>15</v>
      </c>
      <c r="E24" s="86" t="s">
        <v>271</v>
      </c>
      <c r="F24" s="86" t="s">
        <v>70</v>
      </c>
      <c r="G24" s="261"/>
      <c r="H24" s="7"/>
      <c r="I24" s="8"/>
      <c r="J24" s="8"/>
      <c r="K24" s="9"/>
      <c r="L24" s="258">
        <f t="shared" si="0"/>
        <v>0</v>
      </c>
      <c r="M24" s="7">
        <v>0</v>
      </c>
      <c r="N24" s="9">
        <v>0</v>
      </c>
      <c r="O24" s="258">
        <f>SUM(L24:N24)</f>
        <v>0</v>
      </c>
      <c r="P24" s="624"/>
      <c r="Q24" s="625"/>
    </row>
    <row r="25" spans="1:18" ht="61" customHeight="1" x14ac:dyDescent="0.35">
      <c r="A25" s="658"/>
      <c r="B25" s="268" t="s">
        <v>272</v>
      </c>
      <c r="C25" s="131" t="s">
        <v>69</v>
      </c>
      <c r="D25" s="110">
        <v>16</v>
      </c>
      <c r="E25" s="86" t="s">
        <v>217</v>
      </c>
      <c r="F25" s="86" t="s">
        <v>70</v>
      </c>
      <c r="G25" s="257" t="s">
        <v>94</v>
      </c>
      <c r="H25" s="7"/>
      <c r="I25" s="8"/>
      <c r="J25" s="8"/>
      <c r="K25" s="9"/>
      <c r="L25" s="258">
        <f>SUM(H25:K25)</f>
        <v>0</v>
      </c>
      <c r="M25" s="7">
        <v>0</v>
      </c>
      <c r="N25" s="9">
        <v>0</v>
      </c>
      <c r="O25" s="258">
        <f t="shared" ref="O25:O26" si="2">SUM(L25:N25)</f>
        <v>0</v>
      </c>
      <c r="P25" s="636" t="s">
        <v>346</v>
      </c>
      <c r="Q25" s="637"/>
    </row>
    <row r="26" spans="1:18" ht="48" customHeight="1" thickBot="1" x14ac:dyDescent="0.4">
      <c r="A26" s="658"/>
      <c r="B26" s="263" t="s">
        <v>273</v>
      </c>
      <c r="C26" s="269" t="s">
        <v>69</v>
      </c>
      <c r="D26" s="135">
        <v>17</v>
      </c>
      <c r="E26" s="87" t="s">
        <v>95</v>
      </c>
      <c r="F26" s="87" t="s">
        <v>70</v>
      </c>
      <c r="G26" s="270" t="s">
        <v>96</v>
      </c>
      <c r="H26" s="12"/>
      <c r="I26" s="13"/>
      <c r="J26" s="13"/>
      <c r="K26" s="14"/>
      <c r="L26" s="271">
        <f>SUM(H26:K26)</f>
        <v>0</v>
      </c>
      <c r="M26" s="12">
        <v>0</v>
      </c>
      <c r="N26" s="14">
        <v>0</v>
      </c>
      <c r="O26" s="271">
        <f t="shared" si="2"/>
        <v>0</v>
      </c>
      <c r="P26" s="638" t="s">
        <v>97</v>
      </c>
      <c r="Q26" s="639"/>
    </row>
    <row r="27" spans="1:18" ht="15" customHeight="1" thickBot="1" x14ac:dyDescent="0.4">
      <c r="A27" s="659"/>
      <c r="B27" s="272"/>
      <c r="C27" s="273"/>
      <c r="D27" s="113">
        <v>18</v>
      </c>
      <c r="E27" s="274" t="s">
        <v>98</v>
      </c>
      <c r="F27" s="275"/>
      <c r="G27" s="276" t="s">
        <v>99</v>
      </c>
      <c r="H27" s="277">
        <f>SUM(H10:H26)</f>
        <v>0</v>
      </c>
      <c r="I27" s="278">
        <f>SUM(I10:I26)</f>
        <v>0</v>
      </c>
      <c r="J27" s="278">
        <f>SUM(J10:J26)</f>
        <v>0</v>
      </c>
      <c r="K27" s="279">
        <f>SUM(K10:K26)</f>
        <v>0</v>
      </c>
      <c r="L27" s="280">
        <f>SUM(H27:K27)</f>
        <v>0</v>
      </c>
      <c r="M27" s="277">
        <f>SUM(M10:M26)</f>
        <v>0</v>
      </c>
      <c r="N27" s="279">
        <f>SUM(N10:N26)</f>
        <v>0</v>
      </c>
      <c r="O27" s="280">
        <f>SUM(L27:N27)</f>
        <v>0</v>
      </c>
      <c r="P27" s="640"/>
      <c r="Q27" s="641"/>
    </row>
    <row r="28" spans="1:18" ht="12.75" customHeight="1" thickBot="1" x14ac:dyDescent="0.4">
      <c r="A28" s="642"/>
      <c r="B28" s="643"/>
      <c r="C28" s="643"/>
      <c r="D28" s="643"/>
      <c r="E28" s="643"/>
      <c r="F28" s="643"/>
      <c r="G28" s="643"/>
      <c r="H28" s="643"/>
      <c r="I28" s="643"/>
      <c r="J28" s="643"/>
      <c r="K28" s="643"/>
      <c r="L28" s="643"/>
      <c r="M28" s="643"/>
      <c r="N28" s="643"/>
      <c r="O28" s="643"/>
      <c r="P28" s="643"/>
      <c r="Q28" s="644"/>
    </row>
    <row r="29" spans="1:18" ht="12.75" customHeight="1" thickBot="1" x14ac:dyDescent="0.4">
      <c r="A29" s="645" t="s">
        <v>100</v>
      </c>
      <c r="B29" s="648"/>
      <c r="C29" s="649"/>
      <c r="D29" s="650"/>
      <c r="E29" s="114" t="s">
        <v>100</v>
      </c>
      <c r="F29" s="651"/>
      <c r="G29" s="652"/>
      <c r="H29" s="652"/>
      <c r="I29" s="652"/>
      <c r="J29" s="652"/>
      <c r="K29" s="652"/>
      <c r="L29" s="652"/>
      <c r="M29" s="652"/>
      <c r="N29" s="652"/>
      <c r="O29" s="652"/>
      <c r="P29" s="652"/>
      <c r="Q29" s="653"/>
    </row>
    <row r="30" spans="1:18" ht="33" customHeight="1" x14ac:dyDescent="0.35">
      <c r="A30" s="646"/>
      <c r="B30" s="590" t="s">
        <v>274</v>
      </c>
      <c r="C30" s="126" t="s">
        <v>69</v>
      </c>
      <c r="D30" s="126">
        <v>19</v>
      </c>
      <c r="E30" s="281" t="s">
        <v>101</v>
      </c>
      <c r="F30" s="282" t="s">
        <v>107</v>
      </c>
      <c r="G30" s="283" t="s">
        <v>102</v>
      </c>
      <c r="H30" s="15"/>
      <c r="I30" s="16"/>
      <c r="J30" s="16"/>
      <c r="K30" s="17"/>
      <c r="L30" s="284">
        <f t="shared" ref="L30:L35" si="3">SUM(H30:K30)</f>
        <v>0</v>
      </c>
      <c r="M30" s="285">
        <v>0</v>
      </c>
      <c r="N30" s="17">
        <v>0</v>
      </c>
      <c r="O30" s="284">
        <f t="shared" ref="O30:O35" si="4">SUM(L30:N30)</f>
        <v>0</v>
      </c>
      <c r="P30" s="654" t="s">
        <v>218</v>
      </c>
      <c r="Q30" s="655"/>
    </row>
    <row r="31" spans="1:18" x14ac:dyDescent="0.35">
      <c r="A31" s="646"/>
      <c r="B31" s="591"/>
      <c r="C31" s="119" t="s">
        <v>69</v>
      </c>
      <c r="D31" s="112">
        <v>20</v>
      </c>
      <c r="E31" s="86" t="s">
        <v>103</v>
      </c>
      <c r="F31" s="86" t="s">
        <v>70</v>
      </c>
      <c r="G31" s="257" t="s">
        <v>104</v>
      </c>
      <c r="H31" s="7"/>
      <c r="I31" s="8"/>
      <c r="J31" s="8"/>
      <c r="K31" s="9"/>
      <c r="L31" s="258">
        <f t="shared" si="3"/>
        <v>0</v>
      </c>
      <c r="M31" s="286">
        <v>0</v>
      </c>
      <c r="N31" s="9">
        <v>0</v>
      </c>
      <c r="O31" s="258">
        <f t="shared" si="4"/>
        <v>0</v>
      </c>
      <c r="P31" s="656"/>
      <c r="Q31" s="625"/>
    </row>
    <row r="32" spans="1:18" x14ac:dyDescent="0.35">
      <c r="A32" s="646"/>
      <c r="B32" s="591"/>
      <c r="C32" s="119" t="s">
        <v>69</v>
      </c>
      <c r="D32" s="112">
        <v>21</v>
      </c>
      <c r="E32" s="86" t="s">
        <v>81</v>
      </c>
      <c r="F32" s="85"/>
      <c r="G32" s="257"/>
      <c r="H32" s="7"/>
      <c r="I32" s="8"/>
      <c r="J32" s="8"/>
      <c r="K32" s="9"/>
      <c r="L32" s="258">
        <f t="shared" si="3"/>
        <v>0</v>
      </c>
      <c r="M32" s="286">
        <v>0</v>
      </c>
      <c r="N32" s="9">
        <v>0</v>
      </c>
      <c r="O32" s="258">
        <f t="shared" si="4"/>
        <v>0</v>
      </c>
      <c r="P32" s="656"/>
      <c r="Q32" s="625"/>
    </row>
    <row r="33" spans="1:28" x14ac:dyDescent="0.35">
      <c r="A33" s="646"/>
      <c r="B33" s="256" t="s">
        <v>275</v>
      </c>
      <c r="C33" s="119" t="s">
        <v>69</v>
      </c>
      <c r="D33" s="112">
        <v>22</v>
      </c>
      <c r="E33" s="85" t="s">
        <v>105</v>
      </c>
      <c r="F33" s="85" t="s">
        <v>70</v>
      </c>
      <c r="G33" s="261"/>
      <c r="H33" s="7"/>
      <c r="I33" s="8"/>
      <c r="J33" s="8"/>
      <c r="K33" s="9"/>
      <c r="L33" s="258">
        <f t="shared" si="3"/>
        <v>0</v>
      </c>
      <c r="M33" s="286">
        <v>0</v>
      </c>
      <c r="N33" s="9">
        <v>0</v>
      </c>
      <c r="O33" s="258">
        <f t="shared" si="4"/>
        <v>0</v>
      </c>
      <c r="P33" s="656"/>
      <c r="Q33" s="625"/>
    </row>
    <row r="34" spans="1:28" ht="44" thickBot="1" x14ac:dyDescent="0.4">
      <c r="A34" s="646"/>
      <c r="B34" s="287" t="s">
        <v>275</v>
      </c>
      <c r="C34" s="121" t="s">
        <v>69</v>
      </c>
      <c r="D34" s="115">
        <v>23</v>
      </c>
      <c r="E34" s="89" t="s">
        <v>106</v>
      </c>
      <c r="F34" s="288" t="s">
        <v>107</v>
      </c>
      <c r="G34" s="270" t="s">
        <v>108</v>
      </c>
      <c r="H34" s="12"/>
      <c r="I34" s="13"/>
      <c r="J34" s="13"/>
      <c r="K34" s="14"/>
      <c r="L34" s="271">
        <f t="shared" si="3"/>
        <v>0</v>
      </c>
      <c r="M34" s="289">
        <v>0</v>
      </c>
      <c r="N34" s="14">
        <v>0</v>
      </c>
      <c r="O34" s="271">
        <f t="shared" si="4"/>
        <v>0</v>
      </c>
      <c r="P34" s="670"/>
      <c r="Q34" s="671"/>
    </row>
    <row r="35" spans="1:28" ht="15" thickBot="1" x14ac:dyDescent="0.4">
      <c r="A35" s="647"/>
      <c r="B35" s="290"/>
      <c r="C35" s="291"/>
      <c r="D35" s="116">
        <v>24</v>
      </c>
      <c r="E35" s="274" t="s">
        <v>109</v>
      </c>
      <c r="F35" s="274"/>
      <c r="G35" s="292"/>
      <c r="H35" s="277">
        <f>SUM(H30:H34)</f>
        <v>0</v>
      </c>
      <c r="I35" s="278">
        <f>SUM(I30:I34)</f>
        <v>0</v>
      </c>
      <c r="J35" s="278">
        <f>SUM(J30:J34)</f>
        <v>0</v>
      </c>
      <c r="K35" s="279">
        <f>SUM(K30:K34)</f>
        <v>0</v>
      </c>
      <c r="L35" s="280">
        <f t="shared" si="3"/>
        <v>0</v>
      </c>
      <c r="M35" s="293">
        <f>SUM(M30:M34)</f>
        <v>0</v>
      </c>
      <c r="N35" s="279">
        <f>SUM(N30:N34)</f>
        <v>0</v>
      </c>
      <c r="O35" s="280">
        <f t="shared" si="4"/>
        <v>0</v>
      </c>
      <c r="P35" s="672"/>
      <c r="Q35" s="673"/>
    </row>
    <row r="36" spans="1:28" ht="12.75" customHeight="1" thickBot="1" x14ac:dyDescent="0.4">
      <c r="A36" s="674"/>
      <c r="B36" s="675"/>
      <c r="C36" s="675"/>
      <c r="D36" s="675"/>
      <c r="E36" s="675"/>
      <c r="F36" s="675"/>
      <c r="G36" s="675"/>
      <c r="H36" s="675"/>
      <c r="I36" s="675"/>
      <c r="J36" s="675"/>
      <c r="K36" s="675"/>
      <c r="L36" s="675"/>
      <c r="M36" s="675"/>
      <c r="N36" s="675"/>
      <c r="O36" s="675"/>
      <c r="P36" s="675"/>
      <c r="Q36" s="676"/>
    </row>
    <row r="37" spans="1:28" s="118" customFormat="1" ht="12.75" customHeight="1" x14ac:dyDescent="0.35">
      <c r="A37" s="677" t="s">
        <v>110</v>
      </c>
      <c r="B37" s="681"/>
      <c r="C37" s="682"/>
      <c r="D37" s="683"/>
      <c r="E37" s="294" t="s">
        <v>110</v>
      </c>
      <c r="F37" s="684"/>
      <c r="G37" s="685"/>
      <c r="H37" s="685"/>
      <c r="I37" s="685"/>
      <c r="J37" s="685"/>
      <c r="K37" s="685"/>
      <c r="L37" s="685"/>
      <c r="M37" s="685"/>
      <c r="N37" s="685"/>
      <c r="O37" s="685"/>
      <c r="P37" s="685"/>
      <c r="Q37" s="686"/>
    </row>
    <row r="38" spans="1:28" s="118" customFormat="1" ht="15" thickBot="1" x14ac:dyDescent="0.4">
      <c r="A38" s="678"/>
      <c r="B38" s="687"/>
      <c r="C38" s="688"/>
      <c r="D38" s="689"/>
      <c r="E38" s="295" t="s">
        <v>68</v>
      </c>
      <c r="F38" s="690"/>
      <c r="G38" s="691"/>
      <c r="H38" s="692"/>
      <c r="I38" s="692"/>
      <c r="J38" s="692"/>
      <c r="K38" s="692"/>
      <c r="L38" s="692"/>
      <c r="M38" s="691"/>
      <c r="N38" s="691"/>
      <c r="O38" s="692"/>
      <c r="P38" s="692"/>
      <c r="Q38" s="693"/>
    </row>
    <row r="39" spans="1:28" s="118" customFormat="1" ht="97.5" customHeight="1" x14ac:dyDescent="0.35">
      <c r="A39" s="678"/>
      <c r="B39" s="296" t="s">
        <v>276</v>
      </c>
      <c r="C39" s="112" t="s">
        <v>69</v>
      </c>
      <c r="D39" s="112">
        <v>25</v>
      </c>
      <c r="E39" s="297" t="s">
        <v>111</v>
      </c>
      <c r="F39" s="96" t="s">
        <v>70</v>
      </c>
      <c r="G39" s="298" t="s">
        <v>112</v>
      </c>
      <c r="H39" s="18"/>
      <c r="I39" s="19"/>
      <c r="J39" s="19"/>
      <c r="K39" s="20"/>
      <c r="L39" s="299">
        <f t="shared" ref="L39:L47" si="5">SUM(H39:K39)</f>
        <v>0</v>
      </c>
      <c r="M39" s="41">
        <v>0</v>
      </c>
      <c r="N39" s="30">
        <v>0</v>
      </c>
      <c r="O39" s="299">
        <f t="shared" ref="O39:O54" si="6">SUM(L39:N39)</f>
        <v>0</v>
      </c>
      <c r="P39" s="654" t="s">
        <v>277</v>
      </c>
      <c r="Q39" s="660"/>
      <c r="R39" s="133"/>
    </row>
    <row r="40" spans="1:28" s="118" customFormat="1" ht="43.5" x14ac:dyDescent="0.35">
      <c r="A40" s="678"/>
      <c r="B40" s="260" t="s">
        <v>278</v>
      </c>
      <c r="C40" s="112" t="s">
        <v>69</v>
      </c>
      <c r="D40" s="112">
        <v>26</v>
      </c>
      <c r="E40" s="90" t="s">
        <v>113</v>
      </c>
      <c r="F40" s="96" t="s">
        <v>70</v>
      </c>
      <c r="G40" s="298" t="s">
        <v>114</v>
      </c>
      <c r="H40" s="21"/>
      <c r="I40" s="22"/>
      <c r="J40" s="22"/>
      <c r="K40" s="23"/>
      <c r="L40" s="300">
        <f t="shared" si="5"/>
        <v>0</v>
      </c>
      <c r="M40" s="41">
        <v>0</v>
      </c>
      <c r="N40" s="30">
        <v>0</v>
      </c>
      <c r="O40" s="300">
        <f t="shared" si="6"/>
        <v>0</v>
      </c>
      <c r="P40" s="661" t="s">
        <v>115</v>
      </c>
      <c r="Q40" s="662"/>
      <c r="R40" s="663"/>
      <c r="S40" s="664"/>
      <c r="T40" s="664"/>
    </row>
    <row r="41" spans="1:28" s="118" customFormat="1" x14ac:dyDescent="0.35">
      <c r="A41" s="678"/>
      <c r="B41" s="260" t="s">
        <v>279</v>
      </c>
      <c r="C41" s="112" t="s">
        <v>69</v>
      </c>
      <c r="D41" s="112">
        <v>27</v>
      </c>
      <c r="E41" s="91" t="s">
        <v>116</v>
      </c>
      <c r="F41" s="96" t="s">
        <v>70</v>
      </c>
      <c r="G41" s="298"/>
      <c r="H41" s="21"/>
      <c r="I41" s="22"/>
      <c r="J41" s="22"/>
      <c r="K41" s="23"/>
      <c r="L41" s="300">
        <f t="shared" si="5"/>
        <v>0</v>
      </c>
      <c r="M41" s="41">
        <v>0</v>
      </c>
      <c r="N41" s="30">
        <v>0</v>
      </c>
      <c r="O41" s="300">
        <f t="shared" si="6"/>
        <v>0</v>
      </c>
      <c r="P41" s="665"/>
      <c r="Q41" s="666"/>
    </row>
    <row r="42" spans="1:28" s="118" customFormat="1" ht="46.5" customHeight="1" x14ac:dyDescent="0.35">
      <c r="A42" s="678"/>
      <c r="B42" s="260" t="s">
        <v>280</v>
      </c>
      <c r="C42" s="112" t="s">
        <v>69</v>
      </c>
      <c r="D42" s="112">
        <v>28</v>
      </c>
      <c r="E42" s="91" t="s">
        <v>117</v>
      </c>
      <c r="F42" s="96" t="s">
        <v>70</v>
      </c>
      <c r="G42" s="298"/>
      <c r="H42" s="21"/>
      <c r="I42" s="22"/>
      <c r="J42" s="22"/>
      <c r="K42" s="23"/>
      <c r="L42" s="300">
        <f t="shared" si="5"/>
        <v>0</v>
      </c>
      <c r="M42" s="41">
        <v>0</v>
      </c>
      <c r="N42" s="30">
        <v>0</v>
      </c>
      <c r="O42" s="300">
        <f t="shared" si="6"/>
        <v>0</v>
      </c>
      <c r="P42" s="667" t="s">
        <v>118</v>
      </c>
      <c r="Q42" s="668"/>
      <c r="W42" s="120"/>
      <c r="X42" s="120"/>
      <c r="Y42" s="120"/>
      <c r="Z42" s="120"/>
      <c r="AA42" s="120"/>
      <c r="AB42" s="120"/>
    </row>
    <row r="43" spans="1:28" s="118" customFormat="1" x14ac:dyDescent="0.35">
      <c r="A43" s="678"/>
      <c r="B43" s="260" t="s">
        <v>281</v>
      </c>
      <c r="C43" s="112" t="s">
        <v>41</v>
      </c>
      <c r="D43" s="112">
        <v>29</v>
      </c>
      <c r="E43" s="92" t="s">
        <v>119</v>
      </c>
      <c r="F43" s="96" t="s">
        <v>70</v>
      </c>
      <c r="G43" s="298" t="s">
        <v>120</v>
      </c>
      <c r="H43" s="21"/>
      <c r="I43" s="22"/>
      <c r="J43" s="22"/>
      <c r="K43" s="23"/>
      <c r="L43" s="300">
        <f t="shared" si="5"/>
        <v>0</v>
      </c>
      <c r="M43" s="41">
        <v>0</v>
      </c>
      <c r="N43" s="30">
        <v>0</v>
      </c>
      <c r="O43" s="300">
        <f t="shared" si="6"/>
        <v>0</v>
      </c>
      <c r="P43" s="667" t="s">
        <v>219</v>
      </c>
      <c r="Q43" s="669"/>
      <c r="R43" s="133"/>
    </row>
    <row r="44" spans="1:28" s="118" customFormat="1" x14ac:dyDescent="0.35">
      <c r="A44" s="678"/>
      <c r="B44" s="260" t="s">
        <v>282</v>
      </c>
      <c r="C44" s="112" t="s">
        <v>69</v>
      </c>
      <c r="D44" s="112">
        <v>30</v>
      </c>
      <c r="E44" s="92" t="s">
        <v>121</v>
      </c>
      <c r="F44" s="96" t="s">
        <v>70</v>
      </c>
      <c r="G44" s="301"/>
      <c r="H44" s="21"/>
      <c r="I44" s="22"/>
      <c r="J44" s="22"/>
      <c r="K44" s="23"/>
      <c r="L44" s="300">
        <f t="shared" si="5"/>
        <v>0</v>
      </c>
      <c r="M44" s="41">
        <v>0</v>
      </c>
      <c r="N44" s="30">
        <v>0</v>
      </c>
      <c r="O44" s="300">
        <f t="shared" si="6"/>
        <v>0</v>
      </c>
      <c r="P44" s="665"/>
      <c r="Q44" s="666"/>
    </row>
    <row r="45" spans="1:28" s="118" customFormat="1" ht="69" customHeight="1" x14ac:dyDescent="0.35">
      <c r="A45" s="678"/>
      <c r="B45" s="296" t="s">
        <v>283</v>
      </c>
      <c r="C45" s="112" t="s">
        <v>69</v>
      </c>
      <c r="D45" s="112">
        <v>31</v>
      </c>
      <c r="E45" s="93" t="s">
        <v>284</v>
      </c>
      <c r="F45" s="96" t="s">
        <v>70</v>
      </c>
      <c r="G45" s="301"/>
      <c r="H45" s="21"/>
      <c r="I45" s="22"/>
      <c r="J45" s="22"/>
      <c r="K45" s="23"/>
      <c r="L45" s="300">
        <f t="shared" si="5"/>
        <v>0</v>
      </c>
      <c r="M45" s="41">
        <v>0</v>
      </c>
      <c r="N45" s="30">
        <v>0</v>
      </c>
      <c r="O45" s="300">
        <f t="shared" si="6"/>
        <v>0</v>
      </c>
      <c r="P45" s="694" t="s">
        <v>122</v>
      </c>
      <c r="Q45" s="669"/>
    </row>
    <row r="46" spans="1:28" s="118" customFormat="1" ht="44.25" customHeight="1" x14ac:dyDescent="0.35">
      <c r="A46" s="678"/>
      <c r="B46" s="302" t="s">
        <v>285</v>
      </c>
      <c r="C46" s="112" t="s">
        <v>69</v>
      </c>
      <c r="D46" s="112">
        <v>32</v>
      </c>
      <c r="E46" s="92" t="s">
        <v>123</v>
      </c>
      <c r="F46" s="96" t="s">
        <v>70</v>
      </c>
      <c r="G46" s="303" t="s">
        <v>124</v>
      </c>
      <c r="H46" s="21"/>
      <c r="I46" s="22"/>
      <c r="J46" s="22"/>
      <c r="K46" s="23"/>
      <c r="L46" s="300">
        <f t="shared" si="5"/>
        <v>0</v>
      </c>
      <c r="M46" s="41">
        <v>0</v>
      </c>
      <c r="N46" s="30">
        <v>0</v>
      </c>
      <c r="O46" s="300">
        <f t="shared" si="6"/>
        <v>0</v>
      </c>
      <c r="P46" s="701" t="s">
        <v>286</v>
      </c>
      <c r="Q46" s="702"/>
    </row>
    <row r="47" spans="1:28" s="118" customFormat="1" ht="15" thickBot="1" x14ac:dyDescent="0.4">
      <c r="A47" s="678"/>
      <c r="B47" s="287" t="s">
        <v>273</v>
      </c>
      <c r="C47" s="115" t="s">
        <v>69</v>
      </c>
      <c r="D47" s="115">
        <v>33</v>
      </c>
      <c r="E47" s="304" t="s">
        <v>125</v>
      </c>
      <c r="F47" s="305" t="s">
        <v>70</v>
      </c>
      <c r="G47" s="306" t="s">
        <v>126</v>
      </c>
      <c r="H47" s="24"/>
      <c r="I47" s="25"/>
      <c r="J47" s="25"/>
      <c r="K47" s="26"/>
      <c r="L47" s="307">
        <f t="shared" si="5"/>
        <v>0</v>
      </c>
      <c r="M47" s="308">
        <v>0</v>
      </c>
      <c r="N47" s="37">
        <v>0</v>
      </c>
      <c r="O47" s="307">
        <f t="shared" si="6"/>
        <v>0</v>
      </c>
      <c r="P47" s="703"/>
      <c r="Q47" s="639"/>
    </row>
    <row r="48" spans="1:28" s="118" customFormat="1" ht="15" thickBot="1" x14ac:dyDescent="0.4">
      <c r="A48" s="679"/>
      <c r="B48" s="704"/>
      <c r="C48" s="705"/>
      <c r="D48" s="706"/>
      <c r="E48" s="309" t="s">
        <v>127</v>
      </c>
      <c r="F48" s="310"/>
      <c r="G48" s="311"/>
      <c r="H48" s="311"/>
      <c r="I48" s="311"/>
      <c r="J48" s="311"/>
      <c r="K48" s="311"/>
      <c r="L48" s="311"/>
      <c r="M48" s="311"/>
      <c r="N48" s="311"/>
      <c r="O48" s="311"/>
      <c r="P48" s="311"/>
      <c r="Q48" s="312"/>
    </row>
    <row r="49" spans="1:17" s="118" customFormat="1" x14ac:dyDescent="0.35">
      <c r="A49" s="678"/>
      <c r="B49" s="313" t="s">
        <v>287</v>
      </c>
      <c r="C49" s="122" t="s">
        <v>41</v>
      </c>
      <c r="D49" s="122">
        <v>34</v>
      </c>
      <c r="E49" s="94" t="s">
        <v>128</v>
      </c>
      <c r="F49" s="94" t="s">
        <v>70</v>
      </c>
      <c r="G49" s="314" t="s">
        <v>129</v>
      </c>
      <c r="H49" s="27"/>
      <c r="I49" s="28"/>
      <c r="J49" s="28"/>
      <c r="K49" s="29"/>
      <c r="L49" s="315">
        <f t="shared" ref="L49:L54" si="7">SUM(H49:K49)</f>
        <v>0</v>
      </c>
      <c r="M49" s="316">
        <v>0</v>
      </c>
      <c r="N49" s="317">
        <v>0</v>
      </c>
      <c r="O49" s="315">
        <f t="shared" ref="O49" si="8">SUM(L49:N49)</f>
        <v>0</v>
      </c>
      <c r="P49" s="707" t="s">
        <v>130</v>
      </c>
      <c r="Q49" s="708"/>
    </row>
    <row r="50" spans="1:17" s="118" customFormat="1" x14ac:dyDescent="0.35">
      <c r="A50" s="678"/>
      <c r="B50" s="318" t="s">
        <v>288</v>
      </c>
      <c r="C50" s="112" t="s">
        <v>41</v>
      </c>
      <c r="D50" s="112">
        <v>35</v>
      </c>
      <c r="E50" s="91" t="s">
        <v>131</v>
      </c>
      <c r="F50" s="96" t="s">
        <v>70</v>
      </c>
      <c r="G50" s="298" t="s">
        <v>132</v>
      </c>
      <c r="H50" s="21"/>
      <c r="I50" s="22"/>
      <c r="J50" s="22"/>
      <c r="K50" s="30"/>
      <c r="L50" s="300">
        <f t="shared" si="7"/>
        <v>0</v>
      </c>
      <c r="M50" s="41">
        <v>0</v>
      </c>
      <c r="N50" s="23">
        <v>0</v>
      </c>
      <c r="O50" s="300">
        <f t="shared" si="6"/>
        <v>0</v>
      </c>
      <c r="P50" s="665" t="s">
        <v>130</v>
      </c>
      <c r="Q50" s="666"/>
    </row>
    <row r="51" spans="1:17" s="118" customFormat="1" x14ac:dyDescent="0.35">
      <c r="A51" s="678"/>
      <c r="B51" s="318" t="s">
        <v>289</v>
      </c>
      <c r="C51" s="112" t="s">
        <v>41</v>
      </c>
      <c r="D51" s="112">
        <v>36</v>
      </c>
      <c r="E51" s="91" t="s">
        <v>133</v>
      </c>
      <c r="F51" s="96" t="s">
        <v>70</v>
      </c>
      <c r="G51" s="298" t="s">
        <v>134</v>
      </c>
      <c r="H51" s="21"/>
      <c r="I51" s="22"/>
      <c r="J51" s="22"/>
      <c r="K51" s="30"/>
      <c r="L51" s="300">
        <f t="shared" si="7"/>
        <v>0</v>
      </c>
      <c r="M51" s="41">
        <v>0</v>
      </c>
      <c r="N51" s="23">
        <v>0</v>
      </c>
      <c r="O51" s="300">
        <f t="shared" si="6"/>
        <v>0</v>
      </c>
      <c r="P51" s="665" t="s">
        <v>130</v>
      </c>
      <c r="Q51" s="666"/>
    </row>
    <row r="52" spans="1:17" s="118" customFormat="1" x14ac:dyDescent="0.35">
      <c r="A52" s="678"/>
      <c r="B52" s="318"/>
      <c r="C52" s="112" t="s">
        <v>41</v>
      </c>
      <c r="D52" s="112">
        <v>37</v>
      </c>
      <c r="E52" s="91" t="s">
        <v>135</v>
      </c>
      <c r="F52" s="96" t="s">
        <v>70</v>
      </c>
      <c r="G52" s="298" t="s">
        <v>136</v>
      </c>
      <c r="H52" s="31"/>
      <c r="I52" s="32"/>
      <c r="J52" s="32"/>
      <c r="K52" s="33"/>
      <c r="L52" s="319">
        <f t="shared" si="7"/>
        <v>0</v>
      </c>
      <c r="M52" s="320">
        <v>0</v>
      </c>
      <c r="N52" s="321">
        <v>0</v>
      </c>
      <c r="O52" s="319">
        <f t="shared" si="6"/>
        <v>0</v>
      </c>
      <c r="P52" s="694" t="s">
        <v>130</v>
      </c>
      <c r="Q52" s="695"/>
    </row>
    <row r="53" spans="1:17" s="118" customFormat="1" ht="29.5" thickBot="1" x14ac:dyDescent="0.4">
      <c r="A53" s="678"/>
      <c r="B53" s="322" t="s">
        <v>290</v>
      </c>
      <c r="C53" s="115" t="s">
        <v>41</v>
      </c>
      <c r="D53" s="115">
        <v>38</v>
      </c>
      <c r="E53" s="95" t="s">
        <v>137</v>
      </c>
      <c r="F53" s="305" t="s">
        <v>70</v>
      </c>
      <c r="G53" s="323" t="s">
        <v>138</v>
      </c>
      <c r="H53" s="34"/>
      <c r="I53" s="35"/>
      <c r="J53" s="35"/>
      <c r="K53" s="36"/>
      <c r="L53" s="324">
        <f t="shared" si="7"/>
        <v>0</v>
      </c>
      <c r="M53" s="325">
        <v>0</v>
      </c>
      <c r="N53" s="326">
        <v>0</v>
      </c>
      <c r="O53" s="307">
        <f t="shared" si="6"/>
        <v>0</v>
      </c>
      <c r="P53" s="696" t="s">
        <v>130</v>
      </c>
      <c r="Q53" s="697"/>
    </row>
    <row r="54" spans="1:17" s="118" customFormat="1" ht="15" thickBot="1" x14ac:dyDescent="0.4">
      <c r="A54" s="680"/>
      <c r="B54" s="327"/>
      <c r="C54" s="328"/>
      <c r="D54" s="116">
        <v>39</v>
      </c>
      <c r="E54" s="88" t="s">
        <v>139</v>
      </c>
      <c r="F54" s="88"/>
      <c r="G54" s="329"/>
      <c r="H54" s="330">
        <f>SUM(H39:H53)</f>
        <v>0</v>
      </c>
      <c r="I54" s="331">
        <f>SUM(I39:I53)</f>
        <v>0</v>
      </c>
      <c r="J54" s="331">
        <f>SUM(J39:J53)</f>
        <v>0</v>
      </c>
      <c r="K54" s="332">
        <f>SUM(K39:K53)</f>
        <v>0</v>
      </c>
      <c r="L54" s="333">
        <f t="shared" si="7"/>
        <v>0</v>
      </c>
      <c r="M54" s="334">
        <f>SUM(M39:M53)</f>
        <v>0</v>
      </c>
      <c r="N54" s="335">
        <f>SUM(N39:N53)</f>
        <v>0</v>
      </c>
      <c r="O54" s="333">
        <f t="shared" si="6"/>
        <v>0</v>
      </c>
      <c r="P54" s="698"/>
      <c r="Q54" s="641"/>
    </row>
    <row r="55" spans="1:17" ht="12.75" customHeight="1" thickBot="1" x14ac:dyDescent="0.4">
      <c r="A55" s="674"/>
      <c r="B55" s="699"/>
      <c r="C55" s="699"/>
      <c r="D55" s="699"/>
      <c r="E55" s="699"/>
      <c r="F55" s="699"/>
      <c r="G55" s="699"/>
      <c r="H55" s="699"/>
      <c r="I55" s="699"/>
      <c r="J55" s="699"/>
      <c r="K55" s="699"/>
      <c r="L55" s="699"/>
      <c r="M55" s="699"/>
      <c r="N55" s="699"/>
      <c r="O55" s="699"/>
      <c r="P55" s="699"/>
      <c r="Q55" s="700"/>
    </row>
    <row r="56" spans="1:17" ht="12.75" customHeight="1" thickBot="1" x14ac:dyDescent="0.4">
      <c r="A56" s="721" t="s">
        <v>140</v>
      </c>
      <c r="B56" s="739"/>
      <c r="C56" s="740"/>
      <c r="D56" s="741"/>
      <c r="E56" s="336" t="s">
        <v>141</v>
      </c>
      <c r="F56" s="742"/>
      <c r="G56" s="743"/>
      <c r="H56" s="743"/>
      <c r="I56" s="743"/>
      <c r="J56" s="743"/>
      <c r="K56" s="743"/>
      <c r="L56" s="743"/>
      <c r="M56" s="743"/>
      <c r="N56" s="743"/>
      <c r="O56" s="743"/>
      <c r="P56" s="743"/>
      <c r="Q56" s="744"/>
    </row>
    <row r="57" spans="1:17" ht="30.75" customHeight="1" x14ac:dyDescent="0.35">
      <c r="A57" s="737"/>
      <c r="B57" s="337"/>
      <c r="C57" s="122" t="s">
        <v>69</v>
      </c>
      <c r="D57" s="122">
        <v>40</v>
      </c>
      <c r="E57" s="94" t="s">
        <v>142</v>
      </c>
      <c r="F57" s="94" t="s">
        <v>70</v>
      </c>
      <c r="G57" s="338" t="s">
        <v>143</v>
      </c>
      <c r="H57" s="27"/>
      <c r="I57" s="28"/>
      <c r="J57" s="28"/>
      <c r="K57" s="29"/>
      <c r="L57" s="315">
        <f t="shared" ref="L57:L78" si="9">SUM(H57:K57)</f>
        <v>0</v>
      </c>
      <c r="M57" s="316">
        <v>0</v>
      </c>
      <c r="N57" s="29">
        <v>0</v>
      </c>
      <c r="O57" s="315">
        <f t="shared" ref="O57:O78" si="10">SUM(L57:N57)</f>
        <v>0</v>
      </c>
      <c r="P57" s="745" t="s">
        <v>291</v>
      </c>
      <c r="Q57" s="746"/>
    </row>
    <row r="58" spans="1:17" x14ac:dyDescent="0.35">
      <c r="A58" s="737"/>
      <c r="B58" s="339"/>
      <c r="C58" s="112" t="s">
        <v>69</v>
      </c>
      <c r="D58" s="112">
        <v>41</v>
      </c>
      <c r="E58" s="96" t="s">
        <v>144</v>
      </c>
      <c r="F58" s="96" t="s">
        <v>70</v>
      </c>
      <c r="G58" s="340" t="s">
        <v>145</v>
      </c>
      <c r="H58" s="21"/>
      <c r="I58" s="22"/>
      <c r="J58" s="22"/>
      <c r="K58" s="30"/>
      <c r="L58" s="300">
        <f t="shared" si="9"/>
        <v>0</v>
      </c>
      <c r="M58" s="41">
        <v>0</v>
      </c>
      <c r="N58" s="30">
        <v>0</v>
      </c>
      <c r="O58" s="300">
        <f t="shared" si="10"/>
        <v>0</v>
      </c>
      <c r="P58" s="709"/>
      <c r="Q58" s="635"/>
    </row>
    <row r="59" spans="1:17" x14ac:dyDescent="0.35">
      <c r="A59" s="737"/>
      <c r="B59" s="339"/>
      <c r="C59" s="112" t="s">
        <v>69</v>
      </c>
      <c r="D59" s="112">
        <v>42</v>
      </c>
      <c r="E59" s="96" t="s">
        <v>146</v>
      </c>
      <c r="F59" s="96" t="s">
        <v>70</v>
      </c>
      <c r="G59" s="340" t="s">
        <v>147</v>
      </c>
      <c r="H59" s="21"/>
      <c r="I59" s="22"/>
      <c r="J59" s="22"/>
      <c r="K59" s="30"/>
      <c r="L59" s="300">
        <f t="shared" si="9"/>
        <v>0</v>
      </c>
      <c r="M59" s="41">
        <v>0</v>
      </c>
      <c r="N59" s="30">
        <v>0</v>
      </c>
      <c r="O59" s="300">
        <f t="shared" si="10"/>
        <v>0</v>
      </c>
      <c r="P59" s="709"/>
      <c r="Q59" s="635"/>
    </row>
    <row r="60" spans="1:17" ht="29" x14ac:dyDescent="0.35">
      <c r="A60" s="737"/>
      <c r="B60" s="339"/>
      <c r="C60" s="112" t="s">
        <v>69</v>
      </c>
      <c r="D60" s="112">
        <v>43</v>
      </c>
      <c r="E60" s="93" t="s">
        <v>226</v>
      </c>
      <c r="F60" s="96" t="s">
        <v>70</v>
      </c>
      <c r="G60" s="340" t="s">
        <v>148</v>
      </c>
      <c r="H60" s="21"/>
      <c r="I60" s="22"/>
      <c r="J60" s="22"/>
      <c r="K60" s="30"/>
      <c r="L60" s="300">
        <f t="shared" si="9"/>
        <v>0</v>
      </c>
      <c r="M60" s="41">
        <v>0</v>
      </c>
      <c r="N60" s="30">
        <v>0</v>
      </c>
      <c r="O60" s="300">
        <f t="shared" si="10"/>
        <v>0</v>
      </c>
      <c r="P60" s="709"/>
      <c r="Q60" s="635"/>
    </row>
    <row r="61" spans="1:17" ht="30.65" customHeight="1" x14ac:dyDescent="0.35">
      <c r="A61" s="737"/>
      <c r="B61" s="339"/>
      <c r="C61" s="112" t="s">
        <v>69</v>
      </c>
      <c r="D61" s="112">
        <v>44</v>
      </c>
      <c r="E61" s="96" t="s">
        <v>149</v>
      </c>
      <c r="F61" s="96" t="s">
        <v>70</v>
      </c>
      <c r="G61" s="340" t="s">
        <v>150</v>
      </c>
      <c r="H61" s="21"/>
      <c r="I61" s="22"/>
      <c r="J61" s="22"/>
      <c r="K61" s="30"/>
      <c r="L61" s="300">
        <f t="shared" si="9"/>
        <v>0</v>
      </c>
      <c r="M61" s="41">
        <v>0</v>
      </c>
      <c r="N61" s="30">
        <v>0</v>
      </c>
      <c r="O61" s="300">
        <f t="shared" si="10"/>
        <v>0</v>
      </c>
      <c r="P61" s="747" t="s">
        <v>292</v>
      </c>
      <c r="Q61" s="748"/>
    </row>
    <row r="62" spans="1:17" x14ac:dyDescent="0.35">
      <c r="A62" s="737"/>
      <c r="B62" s="339"/>
      <c r="C62" s="112" t="s">
        <v>69</v>
      </c>
      <c r="D62" s="112">
        <v>45</v>
      </c>
      <c r="E62" s="96" t="s">
        <v>151</v>
      </c>
      <c r="F62" s="96" t="s">
        <v>70</v>
      </c>
      <c r="G62" s="340" t="s">
        <v>152</v>
      </c>
      <c r="H62" s="21"/>
      <c r="I62" s="22"/>
      <c r="J62" s="22"/>
      <c r="K62" s="30"/>
      <c r="L62" s="300">
        <f t="shared" si="9"/>
        <v>0</v>
      </c>
      <c r="M62" s="41">
        <v>0</v>
      </c>
      <c r="N62" s="30">
        <v>0</v>
      </c>
      <c r="O62" s="300">
        <f t="shared" si="10"/>
        <v>0</v>
      </c>
      <c r="P62" s="709"/>
      <c r="Q62" s="635"/>
    </row>
    <row r="63" spans="1:17" x14ac:dyDescent="0.35">
      <c r="A63" s="737"/>
      <c r="B63" s="339"/>
      <c r="C63" s="112" t="s">
        <v>69</v>
      </c>
      <c r="D63" s="112">
        <v>46</v>
      </c>
      <c r="E63" s="96" t="s">
        <v>153</v>
      </c>
      <c r="F63" s="96" t="s">
        <v>70</v>
      </c>
      <c r="G63" s="340" t="s">
        <v>154</v>
      </c>
      <c r="H63" s="21"/>
      <c r="I63" s="22"/>
      <c r="J63" s="22"/>
      <c r="K63" s="30"/>
      <c r="L63" s="300">
        <f t="shared" si="9"/>
        <v>0</v>
      </c>
      <c r="M63" s="41">
        <v>0</v>
      </c>
      <c r="N63" s="30">
        <v>0</v>
      </c>
      <c r="O63" s="300">
        <f t="shared" si="10"/>
        <v>0</v>
      </c>
      <c r="P63" s="709"/>
      <c r="Q63" s="635"/>
    </row>
    <row r="64" spans="1:17" x14ac:dyDescent="0.35">
      <c r="A64" s="737"/>
      <c r="B64" s="339"/>
      <c r="C64" s="112" t="s">
        <v>69</v>
      </c>
      <c r="D64" s="112">
        <v>47</v>
      </c>
      <c r="E64" s="96" t="s">
        <v>155</v>
      </c>
      <c r="F64" s="96" t="s">
        <v>70</v>
      </c>
      <c r="G64" s="340" t="s">
        <v>156</v>
      </c>
      <c r="H64" s="21"/>
      <c r="I64" s="22"/>
      <c r="J64" s="22"/>
      <c r="K64" s="30"/>
      <c r="L64" s="300">
        <f t="shared" si="9"/>
        <v>0</v>
      </c>
      <c r="M64" s="41">
        <v>0</v>
      </c>
      <c r="N64" s="30">
        <v>0</v>
      </c>
      <c r="O64" s="300">
        <f t="shared" si="10"/>
        <v>0</v>
      </c>
      <c r="P64" s="709"/>
      <c r="Q64" s="635"/>
    </row>
    <row r="65" spans="1:21" x14ac:dyDescent="0.35">
      <c r="A65" s="737"/>
      <c r="B65" s="339"/>
      <c r="C65" s="112" t="s">
        <v>69</v>
      </c>
      <c r="D65" s="112">
        <v>48</v>
      </c>
      <c r="E65" s="96" t="s">
        <v>157</v>
      </c>
      <c r="F65" s="96" t="s">
        <v>70</v>
      </c>
      <c r="G65" s="340" t="s">
        <v>158</v>
      </c>
      <c r="H65" s="21"/>
      <c r="I65" s="22"/>
      <c r="J65" s="22"/>
      <c r="K65" s="30"/>
      <c r="L65" s="300">
        <f t="shared" si="9"/>
        <v>0</v>
      </c>
      <c r="M65" s="41">
        <v>0</v>
      </c>
      <c r="N65" s="30">
        <v>0</v>
      </c>
      <c r="O65" s="300">
        <f t="shared" si="10"/>
        <v>0</v>
      </c>
      <c r="P65" s="709"/>
      <c r="Q65" s="635"/>
    </row>
    <row r="66" spans="1:21" x14ac:dyDescent="0.35">
      <c r="A66" s="737"/>
      <c r="B66" s="339"/>
      <c r="C66" s="112" t="s">
        <v>69</v>
      </c>
      <c r="D66" s="112">
        <v>49</v>
      </c>
      <c r="E66" s="96" t="s">
        <v>159</v>
      </c>
      <c r="F66" s="96" t="s">
        <v>70</v>
      </c>
      <c r="G66" s="298" t="s">
        <v>160</v>
      </c>
      <c r="H66" s="21"/>
      <c r="I66" s="22"/>
      <c r="J66" s="22"/>
      <c r="K66" s="30"/>
      <c r="L66" s="300">
        <f t="shared" si="9"/>
        <v>0</v>
      </c>
      <c r="M66" s="41">
        <v>0</v>
      </c>
      <c r="N66" s="30">
        <v>0</v>
      </c>
      <c r="O66" s="300">
        <f t="shared" si="10"/>
        <v>0</v>
      </c>
      <c r="P66" s="709"/>
      <c r="Q66" s="635"/>
    </row>
    <row r="67" spans="1:21" x14ac:dyDescent="0.35">
      <c r="A67" s="737"/>
      <c r="B67" s="339"/>
      <c r="C67" s="112" t="s">
        <v>69</v>
      </c>
      <c r="D67" s="112">
        <v>50</v>
      </c>
      <c r="E67" s="96" t="s">
        <v>161</v>
      </c>
      <c r="F67" s="96" t="s">
        <v>70</v>
      </c>
      <c r="G67" s="298" t="s">
        <v>162</v>
      </c>
      <c r="H67" s="21"/>
      <c r="I67" s="22"/>
      <c r="J67" s="22"/>
      <c r="K67" s="30"/>
      <c r="L67" s="300">
        <f t="shared" si="9"/>
        <v>0</v>
      </c>
      <c r="M67" s="41">
        <v>0</v>
      </c>
      <c r="N67" s="30">
        <v>0</v>
      </c>
      <c r="O67" s="300">
        <f t="shared" si="10"/>
        <v>0</v>
      </c>
      <c r="P67" s="709"/>
      <c r="Q67" s="635"/>
    </row>
    <row r="68" spans="1:21" x14ac:dyDescent="0.35">
      <c r="A68" s="737"/>
      <c r="B68" s="339"/>
      <c r="C68" s="112" t="s">
        <v>69</v>
      </c>
      <c r="D68" s="112">
        <v>51</v>
      </c>
      <c r="E68" s="96" t="s">
        <v>163</v>
      </c>
      <c r="F68" s="96" t="s">
        <v>70</v>
      </c>
      <c r="G68" s="298" t="s">
        <v>164</v>
      </c>
      <c r="H68" s="21"/>
      <c r="I68" s="22"/>
      <c r="J68" s="22"/>
      <c r="K68" s="30"/>
      <c r="L68" s="300">
        <f t="shared" si="9"/>
        <v>0</v>
      </c>
      <c r="M68" s="41">
        <v>0</v>
      </c>
      <c r="N68" s="30">
        <v>0</v>
      </c>
      <c r="O68" s="300">
        <f t="shared" si="10"/>
        <v>0</v>
      </c>
      <c r="P68" s="709"/>
      <c r="Q68" s="635"/>
    </row>
    <row r="69" spans="1:21" x14ac:dyDescent="0.35">
      <c r="A69" s="737"/>
      <c r="B69" s="339"/>
      <c r="C69" s="112" t="s">
        <v>69</v>
      </c>
      <c r="D69" s="112">
        <v>52</v>
      </c>
      <c r="E69" s="96" t="s">
        <v>165</v>
      </c>
      <c r="F69" s="96" t="s">
        <v>70</v>
      </c>
      <c r="G69" s="340" t="s">
        <v>166</v>
      </c>
      <c r="H69" s="21"/>
      <c r="I69" s="22"/>
      <c r="J69" s="22"/>
      <c r="K69" s="30"/>
      <c r="L69" s="300">
        <f t="shared" si="9"/>
        <v>0</v>
      </c>
      <c r="M69" s="41">
        <v>0</v>
      </c>
      <c r="N69" s="30">
        <v>0</v>
      </c>
      <c r="O69" s="300">
        <f t="shared" si="10"/>
        <v>0</v>
      </c>
      <c r="P69" s="709"/>
      <c r="Q69" s="635"/>
    </row>
    <row r="70" spans="1:21" ht="29" x14ac:dyDescent="0.35">
      <c r="A70" s="737"/>
      <c r="B70" s="296" t="s">
        <v>293</v>
      </c>
      <c r="C70" s="112" t="s">
        <v>69</v>
      </c>
      <c r="D70" s="112">
        <v>53</v>
      </c>
      <c r="E70" s="96" t="s">
        <v>167</v>
      </c>
      <c r="F70" s="96" t="s">
        <v>70</v>
      </c>
      <c r="G70" s="340" t="s">
        <v>168</v>
      </c>
      <c r="H70" s="21"/>
      <c r="I70" s="22"/>
      <c r="J70" s="22"/>
      <c r="K70" s="30"/>
      <c r="L70" s="300">
        <f t="shared" si="9"/>
        <v>0</v>
      </c>
      <c r="M70" s="41">
        <v>0</v>
      </c>
      <c r="N70" s="30">
        <v>0</v>
      </c>
      <c r="O70" s="300">
        <f t="shared" si="10"/>
        <v>0</v>
      </c>
      <c r="P70" s="709"/>
      <c r="Q70" s="635"/>
    </row>
    <row r="71" spans="1:21" ht="84.75" customHeight="1" x14ac:dyDescent="0.35">
      <c r="A71" s="737"/>
      <c r="B71" s="296" t="s">
        <v>293</v>
      </c>
      <c r="C71" s="119" t="s">
        <v>69</v>
      </c>
      <c r="D71" s="112">
        <v>54</v>
      </c>
      <c r="E71" s="97" t="s">
        <v>169</v>
      </c>
      <c r="F71" s="341" t="s">
        <v>70</v>
      </c>
      <c r="G71" s="342" t="s">
        <v>168</v>
      </c>
      <c r="H71" s="21"/>
      <c r="I71" s="22"/>
      <c r="J71" s="22"/>
      <c r="K71" s="30"/>
      <c r="L71" s="300">
        <f t="shared" si="9"/>
        <v>0</v>
      </c>
      <c r="M71" s="41">
        <v>0</v>
      </c>
      <c r="N71" s="30">
        <v>0</v>
      </c>
      <c r="O71" s="300">
        <f t="shared" si="10"/>
        <v>0</v>
      </c>
      <c r="P71" s="710" t="s">
        <v>170</v>
      </c>
      <c r="Q71" s="593"/>
    </row>
    <row r="72" spans="1:21" ht="86.25" customHeight="1" x14ac:dyDescent="0.35">
      <c r="A72" s="737"/>
      <c r="B72" s="296" t="s">
        <v>294</v>
      </c>
      <c r="C72" s="119" t="s">
        <v>69</v>
      </c>
      <c r="D72" s="112">
        <v>55</v>
      </c>
      <c r="E72" s="98" t="s">
        <v>171</v>
      </c>
      <c r="F72" s="341" t="s">
        <v>70</v>
      </c>
      <c r="G72" s="343" t="s">
        <v>172</v>
      </c>
      <c r="H72" s="21"/>
      <c r="I72" s="22"/>
      <c r="J72" s="22"/>
      <c r="K72" s="30"/>
      <c r="L72" s="300">
        <f t="shared" si="9"/>
        <v>0</v>
      </c>
      <c r="M72" s="41">
        <v>0</v>
      </c>
      <c r="N72" s="30">
        <v>0</v>
      </c>
      <c r="O72" s="300">
        <f t="shared" si="10"/>
        <v>0</v>
      </c>
      <c r="P72" s="710" t="s">
        <v>173</v>
      </c>
      <c r="Q72" s="593"/>
      <c r="R72" s="344"/>
      <c r="S72" s="124"/>
      <c r="T72" s="123"/>
      <c r="U72" s="124"/>
    </row>
    <row r="73" spans="1:21" x14ac:dyDescent="0.35">
      <c r="A73" s="737"/>
      <c r="B73" s="339"/>
      <c r="C73" s="112" t="s">
        <v>69</v>
      </c>
      <c r="D73" s="112">
        <v>56</v>
      </c>
      <c r="E73" s="96" t="s">
        <v>174</v>
      </c>
      <c r="F73" s="96" t="s">
        <v>70</v>
      </c>
      <c r="G73" s="298" t="s">
        <v>175</v>
      </c>
      <c r="H73" s="21"/>
      <c r="I73" s="22"/>
      <c r="J73" s="22"/>
      <c r="K73" s="30"/>
      <c r="L73" s="300">
        <f t="shared" si="9"/>
        <v>0</v>
      </c>
      <c r="M73" s="41">
        <v>0</v>
      </c>
      <c r="N73" s="30">
        <v>0</v>
      </c>
      <c r="O73" s="300">
        <f t="shared" si="10"/>
        <v>0</v>
      </c>
      <c r="P73" s="711"/>
      <c r="Q73" s="712"/>
    </row>
    <row r="74" spans="1:21" x14ac:dyDescent="0.35">
      <c r="A74" s="737"/>
      <c r="B74" s="347"/>
      <c r="C74" s="348" t="s">
        <v>69</v>
      </c>
      <c r="D74" s="348">
        <v>57</v>
      </c>
      <c r="E74" s="99" t="s">
        <v>176</v>
      </c>
      <c r="F74" s="99" t="s">
        <v>70</v>
      </c>
      <c r="G74" s="349" t="s">
        <v>177</v>
      </c>
      <c r="H74" s="21"/>
      <c r="I74" s="22"/>
      <c r="J74" s="22"/>
      <c r="K74" s="30"/>
      <c r="L74" s="300">
        <f t="shared" si="9"/>
        <v>0</v>
      </c>
      <c r="M74" s="41">
        <v>0</v>
      </c>
      <c r="N74" s="30">
        <v>0</v>
      </c>
      <c r="O74" s="300">
        <f t="shared" si="10"/>
        <v>0</v>
      </c>
      <c r="P74" s="345"/>
      <c r="Q74" s="346"/>
    </row>
    <row r="75" spans="1:21" x14ac:dyDescent="0.35">
      <c r="A75" s="737"/>
      <c r="B75" s="339"/>
      <c r="C75" s="112" t="s">
        <v>69</v>
      </c>
      <c r="D75" s="112">
        <v>58</v>
      </c>
      <c r="E75" s="96" t="s">
        <v>178</v>
      </c>
      <c r="F75" s="96" t="s">
        <v>70</v>
      </c>
      <c r="G75" s="340" t="s">
        <v>179</v>
      </c>
      <c r="H75" s="21"/>
      <c r="I75" s="22"/>
      <c r="J75" s="22"/>
      <c r="K75" s="30"/>
      <c r="L75" s="300">
        <f t="shared" si="9"/>
        <v>0</v>
      </c>
      <c r="M75" s="41">
        <v>0</v>
      </c>
      <c r="N75" s="30">
        <v>0</v>
      </c>
      <c r="O75" s="300">
        <f t="shared" si="10"/>
        <v>0</v>
      </c>
      <c r="P75" s="709"/>
      <c r="Q75" s="635"/>
    </row>
    <row r="76" spans="1:21" ht="29" x14ac:dyDescent="0.35">
      <c r="A76" s="737"/>
      <c r="B76" s="296" t="s">
        <v>295</v>
      </c>
      <c r="C76" s="112" t="s">
        <v>69</v>
      </c>
      <c r="D76" s="112">
        <v>59</v>
      </c>
      <c r="E76" s="100" t="s">
        <v>180</v>
      </c>
      <c r="F76" s="96" t="s">
        <v>70</v>
      </c>
      <c r="G76" s="349" t="s">
        <v>347</v>
      </c>
      <c r="H76" s="24"/>
      <c r="I76" s="25"/>
      <c r="J76" s="25"/>
      <c r="K76" s="37"/>
      <c r="L76" s="300">
        <f t="shared" si="9"/>
        <v>0</v>
      </c>
      <c r="M76" s="41">
        <v>0</v>
      </c>
      <c r="N76" s="30">
        <v>0</v>
      </c>
      <c r="O76" s="300">
        <f t="shared" si="10"/>
        <v>0</v>
      </c>
      <c r="P76" s="665" t="s">
        <v>181</v>
      </c>
      <c r="Q76" s="666"/>
    </row>
    <row r="77" spans="1:21" ht="49.5" customHeight="1" thickBot="1" x14ac:dyDescent="0.4">
      <c r="A77" s="737"/>
      <c r="B77" s="350"/>
      <c r="C77" s="115" t="s">
        <v>69</v>
      </c>
      <c r="D77" s="115">
        <v>60</v>
      </c>
      <c r="E77" s="87" t="s">
        <v>182</v>
      </c>
      <c r="F77" s="87"/>
      <c r="G77" s="323"/>
      <c r="H77" s="24"/>
      <c r="I77" s="25"/>
      <c r="J77" s="25"/>
      <c r="K77" s="37"/>
      <c r="L77" s="307">
        <f t="shared" si="9"/>
        <v>0</v>
      </c>
      <c r="M77" s="308"/>
      <c r="N77" s="37">
        <v>0</v>
      </c>
      <c r="O77" s="307">
        <f t="shared" si="10"/>
        <v>0</v>
      </c>
      <c r="P77" s="713" t="s">
        <v>183</v>
      </c>
      <c r="Q77" s="714"/>
    </row>
    <row r="78" spans="1:21" ht="15" thickBot="1" x14ac:dyDescent="0.4">
      <c r="A78" s="738"/>
      <c r="B78" s="351"/>
      <c r="C78" s="352"/>
      <c r="D78" s="116">
        <v>61</v>
      </c>
      <c r="E78" s="88" t="s">
        <v>184</v>
      </c>
      <c r="F78" s="88"/>
      <c r="G78" s="276"/>
      <c r="H78" s="334">
        <f>SUM(H57:H77)</f>
        <v>0</v>
      </c>
      <c r="I78" s="331">
        <f>SUM(I57:I77)</f>
        <v>0</v>
      </c>
      <c r="J78" s="331">
        <f>SUM(J57:J77)</f>
        <v>0</v>
      </c>
      <c r="K78" s="332">
        <f>SUM(K57:K77)</f>
        <v>0</v>
      </c>
      <c r="L78" s="333">
        <f t="shared" si="9"/>
        <v>0</v>
      </c>
      <c r="M78" s="334">
        <f>SUM(M57:M77)</f>
        <v>0</v>
      </c>
      <c r="N78" s="332">
        <f>SUM(N57:N77)</f>
        <v>0</v>
      </c>
      <c r="O78" s="333">
        <f t="shared" si="10"/>
        <v>0</v>
      </c>
      <c r="P78" s="715"/>
      <c r="Q78" s="716"/>
    </row>
    <row r="79" spans="1:21" ht="12.75" customHeight="1" thickBot="1" x14ac:dyDescent="0.4">
      <c r="A79" s="353"/>
      <c r="B79" s="117"/>
      <c r="C79" s="117"/>
      <c r="D79" s="117"/>
      <c r="E79" s="125"/>
      <c r="F79" s="125"/>
      <c r="G79" s="125"/>
      <c r="H79" s="717"/>
      <c r="I79" s="718"/>
      <c r="J79" s="718"/>
      <c r="K79" s="718"/>
      <c r="L79" s="718"/>
      <c r="M79" s="718"/>
      <c r="N79" s="718"/>
      <c r="O79" s="718"/>
      <c r="P79" s="719"/>
      <c r="Q79" s="720"/>
    </row>
    <row r="80" spans="1:21" ht="36" customHeight="1" thickBot="1" x14ac:dyDescent="0.4">
      <c r="A80" s="721" t="s">
        <v>185</v>
      </c>
      <c r="B80" s="355" t="s">
        <v>296</v>
      </c>
      <c r="C80" s="724"/>
      <c r="D80" s="725"/>
      <c r="E80" s="356" t="s">
        <v>186</v>
      </c>
      <c r="F80" s="726"/>
      <c r="G80" s="727"/>
      <c r="H80" s="727"/>
      <c r="I80" s="727"/>
      <c r="J80" s="727"/>
      <c r="K80" s="727"/>
      <c r="L80" s="727"/>
      <c r="M80" s="727"/>
      <c r="N80" s="727"/>
      <c r="O80" s="728"/>
      <c r="P80" s="729" t="s">
        <v>297</v>
      </c>
      <c r="Q80" s="730"/>
      <c r="R80" s="265"/>
    </row>
    <row r="81" spans="1:20" ht="29.25" customHeight="1" x14ac:dyDescent="0.35">
      <c r="A81" s="722"/>
      <c r="B81" s="357" t="s">
        <v>298</v>
      </c>
      <c r="C81" s="358" t="s">
        <v>69</v>
      </c>
      <c r="D81" s="359">
        <v>62</v>
      </c>
      <c r="E81" s="360" t="s">
        <v>187</v>
      </c>
      <c r="F81" s="361" t="s">
        <v>70</v>
      </c>
      <c r="G81" s="362" t="s">
        <v>188</v>
      </c>
      <c r="H81" s="38"/>
      <c r="I81" s="39"/>
      <c r="J81" s="39"/>
      <c r="K81" s="40"/>
      <c r="L81" s="363">
        <f t="shared" ref="L81:L87" si="11">SUM(H81:K81)</f>
        <v>0</v>
      </c>
      <c r="M81" s="38">
        <v>0</v>
      </c>
      <c r="N81" s="40">
        <v>0</v>
      </c>
      <c r="O81" s="364">
        <f t="shared" ref="O81:O87" si="12">SUM(L81:N81)</f>
        <v>0</v>
      </c>
      <c r="P81" s="731" t="s">
        <v>348</v>
      </c>
      <c r="Q81" s="732"/>
      <c r="R81" s="265"/>
    </row>
    <row r="82" spans="1:20" x14ac:dyDescent="0.35">
      <c r="A82" s="722"/>
      <c r="B82" s="365" t="s">
        <v>299</v>
      </c>
      <c r="C82" s="366" t="s">
        <v>69</v>
      </c>
      <c r="D82" s="112">
        <v>63</v>
      </c>
      <c r="E82" s="91" t="s">
        <v>189</v>
      </c>
      <c r="F82" s="96" t="s">
        <v>70</v>
      </c>
      <c r="G82" s="367" t="s">
        <v>188</v>
      </c>
      <c r="H82" s="41"/>
      <c r="I82" s="22"/>
      <c r="J82" s="22"/>
      <c r="K82" s="30"/>
      <c r="L82" s="300">
        <f t="shared" si="11"/>
        <v>0</v>
      </c>
      <c r="M82" s="41">
        <v>0</v>
      </c>
      <c r="N82" s="30">
        <v>0</v>
      </c>
      <c r="O82" s="368">
        <f t="shared" si="12"/>
        <v>0</v>
      </c>
      <c r="P82" s="733"/>
      <c r="Q82" s="734"/>
      <c r="R82" s="265"/>
    </row>
    <row r="83" spans="1:20" ht="12.75" customHeight="1" x14ac:dyDescent="0.35">
      <c r="A83" s="722"/>
      <c r="B83" s="369" t="s">
        <v>300</v>
      </c>
      <c r="C83" s="366" t="s">
        <v>69</v>
      </c>
      <c r="D83" s="112">
        <v>64</v>
      </c>
      <c r="E83" s="91" t="s">
        <v>190</v>
      </c>
      <c r="F83" s="96" t="s">
        <v>70</v>
      </c>
      <c r="G83" s="367" t="s">
        <v>188</v>
      </c>
      <c r="H83" s="41"/>
      <c r="I83" s="22"/>
      <c r="J83" s="22"/>
      <c r="K83" s="30"/>
      <c r="L83" s="300">
        <f t="shared" si="11"/>
        <v>0</v>
      </c>
      <c r="M83" s="41">
        <v>0</v>
      </c>
      <c r="N83" s="30">
        <v>0</v>
      </c>
      <c r="O83" s="368">
        <f t="shared" si="12"/>
        <v>0</v>
      </c>
      <c r="P83" s="733"/>
      <c r="Q83" s="734"/>
      <c r="R83" s="265"/>
    </row>
    <row r="84" spans="1:20" ht="20.25" customHeight="1" x14ac:dyDescent="0.35">
      <c r="A84" s="722"/>
      <c r="B84" s="365" t="s">
        <v>301</v>
      </c>
      <c r="C84" s="366" t="s">
        <v>69</v>
      </c>
      <c r="D84" s="112">
        <v>65</v>
      </c>
      <c r="E84" s="91" t="s">
        <v>191</v>
      </c>
      <c r="F84" s="96" t="s">
        <v>70</v>
      </c>
      <c r="G84" s="367" t="s">
        <v>188</v>
      </c>
      <c r="H84" s="41"/>
      <c r="I84" s="22"/>
      <c r="J84" s="22"/>
      <c r="K84" s="30"/>
      <c r="L84" s="300">
        <f t="shared" si="11"/>
        <v>0</v>
      </c>
      <c r="M84" s="41">
        <v>0</v>
      </c>
      <c r="N84" s="30">
        <v>0</v>
      </c>
      <c r="O84" s="368">
        <f t="shared" si="12"/>
        <v>0</v>
      </c>
      <c r="P84" s="733"/>
      <c r="Q84" s="734"/>
      <c r="R84" s="265"/>
    </row>
    <row r="85" spans="1:20" ht="29" x14ac:dyDescent="0.35">
      <c r="A85" s="722"/>
      <c r="B85" s="370" t="s">
        <v>302</v>
      </c>
      <c r="C85" s="366" t="s">
        <v>69</v>
      </c>
      <c r="D85" s="112">
        <v>66</v>
      </c>
      <c r="E85" s="92" t="s">
        <v>192</v>
      </c>
      <c r="F85" s="96" t="s">
        <v>70</v>
      </c>
      <c r="G85" s="367" t="s">
        <v>188</v>
      </c>
      <c r="H85" s="41"/>
      <c r="I85" s="22"/>
      <c r="J85" s="22"/>
      <c r="K85" s="30"/>
      <c r="L85" s="300">
        <f t="shared" si="11"/>
        <v>0</v>
      </c>
      <c r="M85" s="41">
        <v>0</v>
      </c>
      <c r="N85" s="30">
        <v>0</v>
      </c>
      <c r="O85" s="368">
        <f t="shared" si="12"/>
        <v>0</v>
      </c>
      <c r="P85" s="733"/>
      <c r="Q85" s="734"/>
    </row>
    <row r="86" spans="1:20" ht="29" x14ac:dyDescent="0.35">
      <c r="A86" s="722"/>
      <c r="B86" s="371" t="s">
        <v>303</v>
      </c>
      <c r="C86" s="112" t="s">
        <v>69</v>
      </c>
      <c r="D86" s="112">
        <v>67</v>
      </c>
      <c r="E86" s="91" t="s">
        <v>193</v>
      </c>
      <c r="F86" s="96" t="s">
        <v>70</v>
      </c>
      <c r="G86" s="367" t="s">
        <v>188</v>
      </c>
      <c r="H86" s="41"/>
      <c r="I86" s="22"/>
      <c r="J86" s="22"/>
      <c r="K86" s="30"/>
      <c r="L86" s="300">
        <f t="shared" si="11"/>
        <v>0</v>
      </c>
      <c r="M86" s="41">
        <v>0</v>
      </c>
      <c r="N86" s="30">
        <v>0</v>
      </c>
      <c r="O86" s="368">
        <f t="shared" si="12"/>
        <v>0</v>
      </c>
      <c r="P86" s="733"/>
      <c r="Q86" s="734"/>
    </row>
    <row r="87" spans="1:20" ht="15" thickBot="1" x14ac:dyDescent="0.4">
      <c r="A87" s="722"/>
      <c r="B87" s="372"/>
      <c r="C87" s="373" t="s">
        <v>69</v>
      </c>
      <c r="D87" s="374">
        <v>68</v>
      </c>
      <c r="E87" s="102" t="s">
        <v>194</v>
      </c>
      <c r="F87" s="375" t="s">
        <v>70</v>
      </c>
      <c r="G87" s="376" t="s">
        <v>195</v>
      </c>
      <c r="H87" s="377"/>
      <c r="I87" s="378"/>
      <c r="J87" s="378"/>
      <c r="K87" s="379"/>
      <c r="L87" s="380">
        <f t="shared" si="11"/>
        <v>0</v>
      </c>
      <c r="M87" s="377">
        <v>0</v>
      </c>
      <c r="N87" s="379">
        <v>0</v>
      </c>
      <c r="O87" s="381">
        <f t="shared" si="12"/>
        <v>0</v>
      </c>
      <c r="P87" s="735"/>
      <c r="Q87" s="736"/>
    </row>
    <row r="88" spans="1:20" ht="15" thickBot="1" x14ac:dyDescent="0.4">
      <c r="A88" s="723"/>
      <c r="B88" s="382"/>
      <c r="C88" s="383"/>
      <c r="D88" s="384">
        <v>69</v>
      </c>
      <c r="E88" s="385" t="s">
        <v>196</v>
      </c>
      <c r="F88" s="385"/>
      <c r="G88" s="386"/>
      <c r="H88" s="330">
        <f>SUM(H81:H87)</f>
        <v>0</v>
      </c>
      <c r="I88" s="331">
        <f t="shared" ref="I88:O88" si="13">SUM(I81:I87)</f>
        <v>0</v>
      </c>
      <c r="J88" s="331">
        <f t="shared" si="13"/>
        <v>0</v>
      </c>
      <c r="K88" s="332">
        <f t="shared" si="13"/>
        <v>0</v>
      </c>
      <c r="L88" s="333">
        <f t="shared" si="13"/>
        <v>0</v>
      </c>
      <c r="M88" s="334">
        <f t="shared" si="13"/>
        <v>0</v>
      </c>
      <c r="N88" s="332" t="s">
        <v>197</v>
      </c>
      <c r="O88" s="333">
        <f t="shared" si="13"/>
        <v>0</v>
      </c>
      <c r="P88" s="698"/>
      <c r="Q88" s="641"/>
    </row>
    <row r="89" spans="1:20" ht="12.75" customHeight="1" thickBot="1" x14ac:dyDescent="0.4">
      <c r="A89" s="387"/>
      <c r="B89" s="388"/>
      <c r="C89" s="388"/>
      <c r="D89" s="388"/>
      <c r="E89" s="389"/>
      <c r="F89" s="389"/>
      <c r="G89" s="389"/>
      <c r="H89" s="390"/>
      <c r="I89" s="390"/>
      <c r="J89" s="390"/>
      <c r="K89" s="390"/>
      <c r="L89" s="354"/>
      <c r="M89" s="391"/>
      <c r="N89" s="392"/>
      <c r="O89" s="354"/>
      <c r="P89" s="757"/>
      <c r="Q89" s="758"/>
    </row>
    <row r="90" spans="1:20" ht="58.5" thickBot="1" x14ac:dyDescent="0.4">
      <c r="A90" s="393" t="s">
        <v>304</v>
      </c>
      <c r="B90" s="394" t="s">
        <v>305</v>
      </c>
      <c r="C90" s="395" t="s">
        <v>69</v>
      </c>
      <c r="D90" s="395">
        <v>70</v>
      </c>
      <c r="E90" s="396" t="s">
        <v>198</v>
      </c>
      <c r="F90" s="397" t="s">
        <v>70</v>
      </c>
      <c r="G90" s="398" t="s">
        <v>199</v>
      </c>
      <c r="H90" s="42"/>
      <c r="I90" s="43"/>
      <c r="J90" s="43"/>
      <c r="K90" s="44"/>
      <c r="L90" s="399">
        <f>SUM(H90:K90)</f>
        <v>0</v>
      </c>
      <c r="M90" s="42">
        <v>0</v>
      </c>
      <c r="N90" s="44">
        <v>0</v>
      </c>
      <c r="O90" s="400">
        <f>SUM(L90:N90)</f>
        <v>0</v>
      </c>
      <c r="P90" s="759" t="s">
        <v>349</v>
      </c>
      <c r="Q90" s="760"/>
    </row>
    <row r="91" spans="1:20" ht="12.75" customHeight="1" thickBot="1" x14ac:dyDescent="0.4">
      <c r="A91" s="353"/>
      <c r="B91" s="117"/>
      <c r="C91" s="117"/>
      <c r="D91" s="117"/>
      <c r="E91" s="125"/>
      <c r="F91" s="125"/>
      <c r="G91" s="125"/>
      <c r="H91" s="354"/>
      <c r="I91" s="354"/>
      <c r="J91" s="354"/>
      <c r="K91" s="354"/>
      <c r="L91" s="354"/>
      <c r="M91" s="354"/>
      <c r="N91" s="354"/>
      <c r="O91" s="717"/>
      <c r="P91" s="717"/>
      <c r="Q91" s="761"/>
    </row>
    <row r="92" spans="1:20" s="118" customFormat="1" ht="48.75" customHeight="1" thickBot="1" x14ac:dyDescent="0.4">
      <c r="A92" s="401" t="s">
        <v>200</v>
      </c>
      <c r="B92" s="402" t="s">
        <v>306</v>
      </c>
      <c r="C92" s="403" t="s">
        <v>69</v>
      </c>
      <c r="D92" s="403">
        <v>71</v>
      </c>
      <c r="E92" s="404" t="s">
        <v>201</v>
      </c>
      <c r="F92" s="405" t="s">
        <v>350</v>
      </c>
      <c r="G92" s="406"/>
      <c r="H92" s="407">
        <v>0</v>
      </c>
      <c r="I92" s="408">
        <v>0</v>
      </c>
      <c r="J92" s="408">
        <v>0</v>
      </c>
      <c r="K92" s="409">
        <v>0</v>
      </c>
      <c r="L92" s="410">
        <v>0</v>
      </c>
      <c r="M92" s="411"/>
      <c r="N92" s="412"/>
      <c r="O92" s="410">
        <f>L92</f>
        <v>0</v>
      </c>
      <c r="P92" s="762" t="s">
        <v>202</v>
      </c>
      <c r="Q92" s="763"/>
      <c r="R92" s="344"/>
      <c r="S92" s="123"/>
      <c r="T92" s="123"/>
    </row>
    <row r="93" spans="1:20" ht="12.75" customHeight="1" thickBot="1" x14ac:dyDescent="0.4">
      <c r="A93" s="387"/>
      <c r="B93" s="388"/>
      <c r="C93" s="388"/>
      <c r="D93" s="388"/>
      <c r="E93" s="389"/>
      <c r="F93" s="389"/>
      <c r="G93" s="389"/>
      <c r="H93" s="390"/>
      <c r="I93" s="390"/>
      <c r="J93" s="390"/>
      <c r="K93" s="390"/>
      <c r="L93" s="390"/>
      <c r="M93" s="390"/>
      <c r="N93" s="390"/>
      <c r="O93" s="390"/>
      <c r="P93" s="134"/>
      <c r="Q93" s="413"/>
    </row>
    <row r="94" spans="1:20" s="118" customFormat="1" ht="12.75" customHeight="1" thickBot="1" x14ac:dyDescent="0.4">
      <c r="A94" s="793" t="s">
        <v>203</v>
      </c>
      <c r="B94" s="764"/>
      <c r="C94" s="765"/>
      <c r="D94" s="766"/>
      <c r="E94" s="356" t="s">
        <v>204</v>
      </c>
      <c r="F94" s="767"/>
      <c r="G94" s="768"/>
      <c r="H94" s="768"/>
      <c r="I94" s="768"/>
      <c r="J94" s="768"/>
      <c r="K94" s="768"/>
      <c r="L94" s="768"/>
      <c r="M94" s="768"/>
      <c r="N94" s="768"/>
      <c r="O94" s="768"/>
      <c r="P94" s="768"/>
      <c r="Q94" s="769"/>
    </row>
    <row r="95" spans="1:20" s="118" customFormat="1" x14ac:dyDescent="0.35">
      <c r="A95" s="794"/>
      <c r="B95" s="414"/>
      <c r="C95" s="415"/>
      <c r="D95" s="126">
        <v>72</v>
      </c>
      <c r="E95" s="416" t="s">
        <v>110</v>
      </c>
      <c r="F95" s="417"/>
      <c r="G95" s="418"/>
      <c r="H95" s="419">
        <f>+H54</f>
        <v>0</v>
      </c>
      <c r="I95" s="420">
        <f>+I54</f>
        <v>0</v>
      </c>
      <c r="J95" s="420">
        <f>+J54</f>
        <v>0</v>
      </c>
      <c r="K95" s="421">
        <f>+K54</f>
        <v>0</v>
      </c>
      <c r="L95" s="422">
        <f>SUM(H95:K95)</f>
        <v>0</v>
      </c>
      <c r="M95" s="423">
        <f>+M54</f>
        <v>0</v>
      </c>
      <c r="N95" s="424">
        <f>+N54</f>
        <v>0</v>
      </c>
      <c r="O95" s="422">
        <f>SUM(L95:N95)</f>
        <v>0</v>
      </c>
      <c r="P95" s="770"/>
      <c r="Q95" s="771"/>
    </row>
    <row r="96" spans="1:20" s="118" customFormat="1" x14ac:dyDescent="0.35">
      <c r="A96" s="794"/>
      <c r="B96" s="425"/>
      <c r="C96" s="426"/>
      <c r="D96" s="112">
        <v>73</v>
      </c>
      <c r="E96" s="91" t="s">
        <v>185</v>
      </c>
      <c r="F96" s="96"/>
      <c r="G96" s="298"/>
      <c r="H96" s="427">
        <f>+H88</f>
        <v>0</v>
      </c>
      <c r="I96" s="428">
        <f>+I88</f>
        <v>0</v>
      </c>
      <c r="J96" s="428">
        <f>+J88</f>
        <v>0</v>
      </c>
      <c r="K96" s="429">
        <f>+K88</f>
        <v>0</v>
      </c>
      <c r="L96" s="319">
        <f t="shared" ref="L96:L101" si="14">SUM(H96:K96)</f>
        <v>0</v>
      </c>
      <c r="M96" s="423">
        <f t="shared" ref="M96:N96" si="15">+M88</f>
        <v>0</v>
      </c>
      <c r="N96" s="424" t="str">
        <f t="shared" si="15"/>
        <v xml:space="preserve">  </v>
      </c>
      <c r="O96" s="319">
        <f t="shared" ref="O96:O97" si="16">SUM(L96:N96)</f>
        <v>0</v>
      </c>
      <c r="P96" s="709"/>
      <c r="Q96" s="635"/>
    </row>
    <row r="97" spans="1:17" s="118" customFormat="1" ht="15" thickBot="1" x14ac:dyDescent="0.4">
      <c r="A97" s="794"/>
      <c r="B97" s="430"/>
      <c r="C97" s="431"/>
      <c r="D97" s="115">
        <v>74</v>
      </c>
      <c r="E97" s="95" t="s">
        <v>205</v>
      </c>
      <c r="F97" s="305"/>
      <c r="G97" s="323"/>
      <c r="H97" s="432">
        <f>SUM(H95:H96)</f>
        <v>0</v>
      </c>
      <c r="I97" s="433">
        <f>SUM(I95:I96)</f>
        <v>0</v>
      </c>
      <c r="J97" s="433">
        <f>SUM(J95:J96)</f>
        <v>0</v>
      </c>
      <c r="K97" s="434">
        <f>SUM(K95:K96)</f>
        <v>0</v>
      </c>
      <c r="L97" s="435">
        <f t="shared" si="14"/>
        <v>0</v>
      </c>
      <c r="M97" s="436">
        <f t="shared" ref="M97:N97" si="17">SUM(M95:M96)</f>
        <v>0</v>
      </c>
      <c r="N97" s="437">
        <f t="shared" si="17"/>
        <v>0</v>
      </c>
      <c r="O97" s="435">
        <f t="shared" si="16"/>
        <v>0</v>
      </c>
      <c r="P97" s="772"/>
      <c r="Q97" s="773"/>
    </row>
    <row r="98" spans="1:17" s="118" customFormat="1" ht="15" thickBot="1" x14ac:dyDescent="0.4">
      <c r="A98" s="794"/>
      <c r="B98" s="749"/>
      <c r="C98" s="750"/>
      <c r="D98" s="751"/>
      <c r="E98" s="438" t="s">
        <v>206</v>
      </c>
      <c r="F98" s="752"/>
      <c r="G98" s="753"/>
      <c r="H98" s="753"/>
      <c r="I98" s="753"/>
      <c r="J98" s="753"/>
      <c r="K98" s="753"/>
      <c r="L98" s="753"/>
      <c r="M98" s="753"/>
      <c r="N98" s="753"/>
      <c r="O98" s="753"/>
      <c r="P98" s="753"/>
      <c r="Q98" s="754"/>
    </row>
    <row r="99" spans="1:17" s="118" customFormat="1" x14ac:dyDescent="0.35">
      <c r="A99" s="794"/>
      <c r="B99" s="439"/>
      <c r="C99" s="440"/>
      <c r="D99" s="122">
        <v>75</v>
      </c>
      <c r="E99" s="101" t="s">
        <v>66</v>
      </c>
      <c r="F99" s="94"/>
      <c r="G99" s="314"/>
      <c r="H99" s="441">
        <f>+H27</f>
        <v>0</v>
      </c>
      <c r="I99" s="442">
        <f>+I27</f>
        <v>0</v>
      </c>
      <c r="J99" s="442">
        <f>+J27</f>
        <v>0</v>
      </c>
      <c r="K99" s="443">
        <f>+K27</f>
        <v>0</v>
      </c>
      <c r="L99" s="444">
        <f t="shared" si="14"/>
        <v>0</v>
      </c>
      <c r="M99" s="445">
        <f>M27</f>
        <v>0</v>
      </c>
      <c r="N99" s="446">
        <f>N27</f>
        <v>0</v>
      </c>
      <c r="O99" s="444">
        <f>+O27</f>
        <v>0</v>
      </c>
      <c r="P99" s="755"/>
      <c r="Q99" s="756"/>
    </row>
    <row r="100" spans="1:17" s="118" customFormat="1" x14ac:dyDescent="0.35">
      <c r="A100" s="794"/>
      <c r="B100" s="425"/>
      <c r="C100" s="426"/>
      <c r="D100" s="112">
        <v>76</v>
      </c>
      <c r="E100" s="91" t="s">
        <v>207</v>
      </c>
      <c r="F100" s="96"/>
      <c r="G100" s="298"/>
      <c r="H100" s="427">
        <f>+H35</f>
        <v>0</v>
      </c>
      <c r="I100" s="428">
        <f>+I35</f>
        <v>0</v>
      </c>
      <c r="J100" s="428">
        <f>+J35</f>
        <v>0</v>
      </c>
      <c r="K100" s="429">
        <f>+K35</f>
        <v>0</v>
      </c>
      <c r="L100" s="319">
        <f t="shared" si="14"/>
        <v>0</v>
      </c>
      <c r="M100" s="423">
        <f>M35</f>
        <v>0</v>
      </c>
      <c r="N100" s="424">
        <f>N35</f>
        <v>0</v>
      </c>
      <c r="O100" s="319">
        <f>+O35</f>
        <v>0</v>
      </c>
      <c r="P100" s="634"/>
      <c r="Q100" s="635"/>
    </row>
    <row r="101" spans="1:17" s="118" customFormat="1" ht="15" thickBot="1" x14ac:dyDescent="0.4">
      <c r="A101" s="794"/>
      <c r="B101" s="430"/>
      <c r="C101" s="431"/>
      <c r="D101" s="115">
        <v>77</v>
      </c>
      <c r="E101" s="95" t="s">
        <v>205</v>
      </c>
      <c r="F101" s="305"/>
      <c r="G101" s="323"/>
      <c r="H101" s="432">
        <f>+H99-H100</f>
        <v>0</v>
      </c>
      <c r="I101" s="433">
        <f>+I99-I100</f>
        <v>0</v>
      </c>
      <c r="J101" s="433">
        <f>+J99-J100</f>
        <v>0</v>
      </c>
      <c r="K101" s="434">
        <f>+K99-K100</f>
        <v>0</v>
      </c>
      <c r="L101" s="435">
        <f t="shared" si="14"/>
        <v>0</v>
      </c>
      <c r="M101" s="436">
        <f>+M99-M100</f>
        <v>0</v>
      </c>
      <c r="N101" s="437">
        <f>+N99-N100</f>
        <v>0</v>
      </c>
      <c r="O101" s="435">
        <f>+O99-O100</f>
        <v>0</v>
      </c>
      <c r="P101" s="634"/>
      <c r="Q101" s="635"/>
    </row>
    <row r="102" spans="1:17" s="118" customFormat="1" x14ac:dyDescent="0.35">
      <c r="A102" s="794"/>
      <c r="B102" s="447"/>
      <c r="C102" s="448"/>
      <c r="D102" s="127">
        <v>78</v>
      </c>
      <c r="E102" s="449" t="s">
        <v>208</v>
      </c>
      <c r="F102" s="449"/>
      <c r="G102" s="450"/>
      <c r="H102" s="451">
        <f>IF(AND(H97=0,H101=0),0,+H97/H101)</f>
        <v>0</v>
      </c>
      <c r="I102" s="452">
        <f t="shared" ref="I102:L102" si="18">IF(AND(I97=0,I101=0),0,+I97/I101)</f>
        <v>0</v>
      </c>
      <c r="J102" s="452">
        <f t="shared" si="18"/>
        <v>0</v>
      </c>
      <c r="K102" s="453">
        <f t="shared" si="18"/>
        <v>0</v>
      </c>
      <c r="L102" s="454">
        <f t="shared" si="18"/>
        <v>0</v>
      </c>
      <c r="M102" s="455"/>
      <c r="N102" s="456"/>
      <c r="O102" s="454">
        <f>IF(AND(O97=0,O101=0),0,+O97/O101)</f>
        <v>0</v>
      </c>
      <c r="P102" s="634"/>
      <c r="Q102" s="635"/>
    </row>
    <row r="103" spans="1:17" s="118" customFormat="1" ht="15" thickBot="1" x14ac:dyDescent="0.4">
      <c r="A103" s="794"/>
      <c r="B103" s="457"/>
      <c r="C103" s="458"/>
      <c r="D103" s="128">
        <v>79</v>
      </c>
      <c r="E103" s="459" t="s">
        <v>209</v>
      </c>
      <c r="F103" s="459"/>
      <c r="G103" s="460"/>
      <c r="H103" s="461">
        <f>+H102+H92</f>
        <v>0</v>
      </c>
      <c r="I103" s="462">
        <f>+I102+I92</f>
        <v>0</v>
      </c>
      <c r="J103" s="462">
        <f>+J102+J92</f>
        <v>0</v>
      </c>
      <c r="K103" s="463">
        <f>+K102+K92</f>
        <v>0</v>
      </c>
      <c r="L103" s="464">
        <f>+L102+L92</f>
        <v>0</v>
      </c>
      <c r="M103" s="465"/>
      <c r="N103" s="466"/>
      <c r="O103" s="464">
        <f>+O102+O92</f>
        <v>0</v>
      </c>
      <c r="P103" s="774"/>
      <c r="Q103" s="775"/>
    </row>
    <row r="104" spans="1:17" ht="12.75" customHeight="1" thickBot="1" x14ac:dyDescent="0.4">
      <c r="A104" s="353"/>
      <c r="B104" s="117"/>
      <c r="C104" s="117"/>
      <c r="D104" s="117"/>
      <c r="E104" s="125"/>
      <c r="F104" s="125"/>
      <c r="G104" s="125"/>
      <c r="H104" s="354"/>
      <c r="I104" s="354"/>
      <c r="J104" s="354"/>
      <c r="K104" s="354"/>
      <c r="L104" s="776"/>
      <c r="M104" s="777"/>
      <c r="N104" s="777"/>
      <c r="O104" s="777"/>
      <c r="P104" s="778"/>
      <c r="Q104" s="779"/>
    </row>
    <row r="105" spans="1:17" ht="16.5" customHeight="1" thickBot="1" x14ac:dyDescent="0.4">
      <c r="A105" s="780" t="s">
        <v>307</v>
      </c>
      <c r="B105" s="781" t="s">
        <v>308</v>
      </c>
      <c r="C105" s="782"/>
      <c r="D105" s="784">
        <v>80</v>
      </c>
      <c r="E105" s="786" t="s">
        <v>220</v>
      </c>
      <c r="F105" s="787"/>
      <c r="G105" s="787"/>
      <c r="H105" s="787"/>
      <c r="I105" s="787"/>
      <c r="J105" s="787"/>
      <c r="K105" s="787"/>
      <c r="L105" s="787"/>
      <c r="M105" s="787"/>
      <c r="N105" s="787"/>
      <c r="O105" s="788"/>
      <c r="P105" s="789"/>
      <c r="Q105" s="734"/>
    </row>
    <row r="106" spans="1:17" ht="5.25" customHeight="1" thickBot="1" x14ac:dyDescent="0.4">
      <c r="A106" s="737"/>
      <c r="B106" s="781"/>
      <c r="C106" s="783"/>
      <c r="D106" s="785"/>
      <c r="E106" s="790"/>
      <c r="F106" s="791"/>
      <c r="G106" s="791"/>
      <c r="H106" s="791"/>
      <c r="I106" s="791"/>
      <c r="J106" s="791"/>
      <c r="K106" s="791"/>
      <c r="L106" s="791"/>
      <c r="M106" s="791"/>
      <c r="N106" s="791"/>
      <c r="O106" s="792"/>
      <c r="P106" s="789"/>
      <c r="Q106" s="734"/>
    </row>
    <row r="107" spans="1:17" ht="9.75" hidden="1" customHeight="1" x14ac:dyDescent="0.35">
      <c r="A107" s="353"/>
      <c r="B107" s="117"/>
      <c r="C107" s="117"/>
      <c r="D107" s="117"/>
      <c r="E107" s="125"/>
      <c r="F107" s="125"/>
      <c r="G107" s="467"/>
      <c r="H107" s="354"/>
      <c r="I107" s="354"/>
      <c r="J107" s="354"/>
      <c r="K107" s="354"/>
      <c r="L107" s="776"/>
      <c r="M107" s="777"/>
      <c r="N107" s="777"/>
      <c r="O107" s="777"/>
      <c r="P107" s="804"/>
      <c r="Q107" s="805"/>
    </row>
    <row r="108" spans="1:17" ht="15" customHeight="1" x14ac:dyDescent="0.35">
      <c r="A108" s="780" t="s">
        <v>309</v>
      </c>
      <c r="B108" s="468"/>
      <c r="C108" s="84"/>
      <c r="D108" s="469">
        <v>81</v>
      </c>
      <c r="E108" s="470"/>
      <c r="F108" s="471"/>
      <c r="G108" s="471"/>
      <c r="H108" s="471"/>
      <c r="I108" s="471"/>
      <c r="J108" s="471"/>
      <c r="K108" s="471"/>
      <c r="L108" s="471"/>
      <c r="M108" s="471"/>
      <c r="N108" s="471"/>
      <c r="O108" s="471"/>
      <c r="P108" s="806"/>
      <c r="Q108" s="807"/>
    </row>
    <row r="109" spans="1:17" x14ac:dyDescent="0.35">
      <c r="A109" s="737"/>
      <c r="B109" s="472"/>
      <c r="C109" s="86"/>
      <c r="D109" s="473">
        <v>82</v>
      </c>
      <c r="E109" s="470"/>
      <c r="F109" s="471"/>
      <c r="G109" s="474"/>
      <c r="H109" s="474"/>
      <c r="I109" s="474"/>
      <c r="J109" s="474"/>
      <c r="K109" s="474"/>
      <c r="L109" s="474"/>
      <c r="M109" s="474"/>
      <c r="N109" s="474"/>
      <c r="O109" s="474"/>
      <c r="P109" s="796"/>
      <c r="Q109" s="797"/>
    </row>
    <row r="110" spans="1:17" x14ac:dyDescent="0.35">
      <c r="A110" s="737"/>
      <c r="B110" s="472"/>
      <c r="C110" s="86"/>
      <c r="D110" s="473">
        <v>83</v>
      </c>
      <c r="E110" s="470"/>
      <c r="F110" s="471"/>
      <c r="G110" s="474"/>
      <c r="H110" s="474"/>
      <c r="I110" s="474"/>
      <c r="J110" s="474"/>
      <c r="K110" s="474"/>
      <c r="L110" s="474"/>
      <c r="M110" s="474"/>
      <c r="N110" s="474"/>
      <c r="O110" s="474"/>
      <c r="P110" s="796"/>
      <c r="Q110" s="797"/>
    </row>
    <row r="111" spans="1:17" x14ac:dyDescent="0.35">
      <c r="A111" s="737"/>
      <c r="B111" s="472"/>
      <c r="C111" s="86"/>
      <c r="D111" s="473">
        <v>84</v>
      </c>
      <c r="E111" s="711"/>
      <c r="F111" s="795"/>
      <c r="G111" s="795"/>
      <c r="H111" s="795"/>
      <c r="I111" s="795"/>
      <c r="J111" s="795"/>
      <c r="K111" s="795"/>
      <c r="L111" s="795"/>
      <c r="M111" s="795"/>
      <c r="N111" s="795"/>
      <c r="O111" s="795"/>
      <c r="P111" s="796"/>
      <c r="Q111" s="797"/>
    </row>
    <row r="112" spans="1:17" x14ac:dyDescent="0.35">
      <c r="A112" s="737"/>
      <c r="B112" s="472"/>
      <c r="C112" s="86"/>
      <c r="D112" s="473">
        <v>85</v>
      </c>
      <c r="E112" s="711"/>
      <c r="F112" s="795"/>
      <c r="G112" s="795"/>
      <c r="H112" s="795"/>
      <c r="I112" s="795"/>
      <c r="J112" s="795"/>
      <c r="K112" s="795"/>
      <c r="L112" s="795"/>
      <c r="M112" s="795"/>
      <c r="N112" s="795"/>
      <c r="O112" s="795"/>
      <c r="P112" s="796"/>
      <c r="Q112" s="797"/>
    </row>
    <row r="113" spans="1:17" x14ac:dyDescent="0.35">
      <c r="A113" s="737"/>
      <c r="B113" s="472"/>
      <c r="C113" s="86"/>
      <c r="D113" s="473">
        <v>86</v>
      </c>
      <c r="E113" s="711"/>
      <c r="F113" s="795"/>
      <c r="G113" s="795"/>
      <c r="H113" s="795"/>
      <c r="I113" s="795"/>
      <c r="J113" s="795"/>
      <c r="K113" s="795"/>
      <c r="L113" s="795"/>
      <c r="M113" s="795"/>
      <c r="N113" s="795"/>
      <c r="O113" s="795"/>
      <c r="P113" s="796"/>
      <c r="Q113" s="797"/>
    </row>
    <row r="114" spans="1:17" ht="15" thickBot="1" x14ac:dyDescent="0.4">
      <c r="A114" s="738"/>
      <c r="B114" s="475"/>
      <c r="C114" s="476"/>
      <c r="D114" s="477">
        <v>87</v>
      </c>
      <c r="E114" s="798"/>
      <c r="F114" s="799"/>
      <c r="G114" s="799"/>
      <c r="H114" s="799"/>
      <c r="I114" s="799"/>
      <c r="J114" s="799"/>
      <c r="K114" s="799"/>
      <c r="L114" s="799"/>
      <c r="M114" s="799"/>
      <c r="N114" s="799"/>
      <c r="O114" s="799"/>
      <c r="P114" s="800"/>
      <c r="Q114" s="801"/>
    </row>
    <row r="115" spans="1:17" ht="15" thickBot="1" x14ac:dyDescent="0.4">
      <c r="A115" s="353"/>
      <c r="B115" s="117"/>
      <c r="C115" s="117"/>
      <c r="D115" s="117"/>
      <c r="E115" s="125"/>
      <c r="F115" s="125"/>
      <c r="G115" s="467"/>
      <c r="H115" s="354"/>
      <c r="I115" s="354"/>
      <c r="J115" s="354"/>
      <c r="K115" s="354"/>
      <c r="L115" s="776"/>
      <c r="M115" s="777"/>
      <c r="N115" s="777"/>
      <c r="O115" s="777"/>
      <c r="P115" s="802"/>
      <c r="Q115" s="803"/>
    </row>
    <row r="116" spans="1:17" ht="17.149999999999999" customHeight="1" thickBot="1" x14ac:dyDescent="0.4">
      <c r="A116" s="811" t="s">
        <v>310</v>
      </c>
      <c r="B116" s="813" t="s">
        <v>311</v>
      </c>
      <c r="C116" s="814"/>
      <c r="D116" s="815">
        <v>88</v>
      </c>
      <c r="E116" s="478" t="s">
        <v>221</v>
      </c>
      <c r="F116" s="479"/>
      <c r="G116" s="479"/>
      <c r="H116" s="479"/>
      <c r="I116" s="479"/>
      <c r="J116" s="479"/>
      <c r="K116" s="479"/>
      <c r="L116" s="479"/>
      <c r="M116" s="479"/>
      <c r="N116" s="479"/>
      <c r="O116" s="480"/>
      <c r="P116" s="816" t="s">
        <v>222</v>
      </c>
      <c r="Q116" s="601"/>
    </row>
    <row r="117" spans="1:17" ht="36.75" customHeight="1" thickBot="1" x14ac:dyDescent="0.4">
      <c r="A117" s="812"/>
      <c r="B117" s="813"/>
      <c r="C117" s="814"/>
      <c r="D117" s="815"/>
      <c r="E117" s="817"/>
      <c r="F117" s="818"/>
      <c r="G117" s="818"/>
      <c r="H117" s="818"/>
      <c r="I117" s="818"/>
      <c r="J117" s="818"/>
      <c r="K117" s="818"/>
      <c r="L117" s="818"/>
      <c r="M117" s="818"/>
      <c r="N117" s="818"/>
      <c r="O117" s="819"/>
      <c r="P117" s="816"/>
      <c r="Q117" s="601"/>
    </row>
    <row r="118" spans="1:17" ht="12.75" customHeight="1" thickBot="1" x14ac:dyDescent="0.4">
      <c r="A118" s="353"/>
      <c r="B118" s="117"/>
      <c r="C118" s="117"/>
      <c r="D118" s="117"/>
      <c r="E118" s="125"/>
      <c r="F118" s="125"/>
      <c r="G118" s="467"/>
      <c r="H118" s="481"/>
      <c r="I118" s="481"/>
      <c r="J118" s="481"/>
      <c r="K118" s="481"/>
      <c r="L118" s="776"/>
      <c r="M118" s="777"/>
      <c r="N118" s="777"/>
      <c r="O118" s="777"/>
      <c r="P118" s="719"/>
      <c r="Q118" s="720"/>
    </row>
    <row r="119" spans="1:17" x14ac:dyDescent="0.35">
      <c r="A119" s="105" t="s">
        <v>312</v>
      </c>
      <c r="L119" s="105"/>
      <c r="M119" s="105"/>
      <c r="N119" s="105"/>
      <c r="O119" s="105"/>
    </row>
    <row r="120" spans="1:17" x14ac:dyDescent="0.35">
      <c r="A120" s="130" t="s">
        <v>211</v>
      </c>
      <c r="B120" s="808" t="s">
        <v>351</v>
      </c>
      <c r="C120" s="809"/>
      <c r="D120" s="809"/>
      <c r="E120" s="809"/>
      <c r="F120" s="809"/>
      <c r="G120" s="809"/>
      <c r="H120" s="809"/>
      <c r="I120" s="809"/>
      <c r="J120" s="810"/>
      <c r="K120" s="810"/>
      <c r="L120" s="810"/>
      <c r="M120" s="810"/>
      <c r="N120" s="810"/>
      <c r="O120" s="810"/>
    </row>
    <row r="121" spans="1:17" x14ac:dyDescent="0.35">
      <c r="A121" s="130" t="s">
        <v>212</v>
      </c>
      <c r="B121" s="809" t="s">
        <v>352</v>
      </c>
      <c r="C121" s="809"/>
      <c r="D121" s="809"/>
      <c r="E121" s="809"/>
      <c r="F121" s="809"/>
      <c r="G121" s="809"/>
      <c r="H121" s="809"/>
      <c r="I121" s="809"/>
      <c r="J121" s="810"/>
      <c r="K121" s="810"/>
      <c r="L121" s="810"/>
      <c r="M121" s="810"/>
      <c r="N121" s="810"/>
      <c r="O121" s="810"/>
    </row>
    <row r="122" spans="1:17" x14ac:dyDescent="0.35">
      <c r="A122" s="130" t="s">
        <v>213</v>
      </c>
      <c r="B122" s="105" t="s">
        <v>353</v>
      </c>
      <c r="L122" s="105"/>
      <c r="M122" s="105"/>
      <c r="N122" s="105"/>
      <c r="O122" s="105"/>
    </row>
    <row r="123" spans="1:17" x14ac:dyDescent="0.35">
      <c r="L123" s="105"/>
      <c r="M123" s="105"/>
      <c r="N123" s="105"/>
      <c r="O123" s="105"/>
    </row>
    <row r="124" spans="1:17" x14ac:dyDescent="0.35">
      <c r="H124" s="482"/>
      <c r="L124" s="105"/>
      <c r="M124" s="105"/>
      <c r="N124" s="105"/>
      <c r="O124" s="105"/>
    </row>
    <row r="125" spans="1:17" x14ac:dyDescent="0.35">
      <c r="B125" s="605"/>
      <c r="C125" s="606"/>
      <c r="L125" s="105"/>
      <c r="M125" s="105"/>
      <c r="N125" s="105"/>
      <c r="O125" s="105"/>
    </row>
    <row r="126" spans="1:17" ht="15" thickBot="1" x14ac:dyDescent="0.4">
      <c r="B126" s="607"/>
      <c r="C126" s="608"/>
      <c r="L126" s="105"/>
      <c r="M126" s="105"/>
      <c r="N126" s="105"/>
      <c r="O126" s="105"/>
    </row>
    <row r="127" spans="1:17" x14ac:dyDescent="0.35">
      <c r="L127" s="105"/>
      <c r="M127" s="105"/>
      <c r="N127" s="105"/>
      <c r="O127" s="105"/>
    </row>
    <row r="128" spans="1:17" x14ac:dyDescent="0.35">
      <c r="L128" s="105"/>
      <c r="M128" s="105"/>
      <c r="N128" s="105"/>
      <c r="O128" s="105"/>
    </row>
    <row r="129" spans="12:15" x14ac:dyDescent="0.35">
      <c r="L129" s="105"/>
      <c r="M129" s="105"/>
      <c r="N129" s="105"/>
      <c r="O129" s="105"/>
    </row>
    <row r="130" spans="12:15" x14ac:dyDescent="0.35">
      <c r="L130" s="105"/>
      <c r="M130" s="105"/>
      <c r="N130" s="105"/>
      <c r="O130" s="105"/>
    </row>
    <row r="131" spans="12:15" x14ac:dyDescent="0.35">
      <c r="L131" s="105"/>
      <c r="M131" s="105"/>
      <c r="N131" s="105"/>
      <c r="O131" s="105"/>
    </row>
    <row r="132" spans="12:15" x14ac:dyDescent="0.35">
      <c r="L132" s="105"/>
      <c r="M132" s="105"/>
      <c r="N132" s="105"/>
      <c r="O132" s="105"/>
    </row>
    <row r="133" spans="12:15" x14ac:dyDescent="0.35">
      <c r="L133" s="105"/>
      <c r="M133" s="105"/>
      <c r="N133" s="105"/>
      <c r="O133" s="105"/>
    </row>
    <row r="134" spans="12:15" x14ac:dyDescent="0.35">
      <c r="L134" s="105"/>
      <c r="M134" s="105"/>
      <c r="N134" s="105"/>
      <c r="O134" s="105"/>
    </row>
    <row r="135" spans="12:15" x14ac:dyDescent="0.35">
      <c r="L135" s="105"/>
      <c r="M135" s="105"/>
      <c r="N135" s="105"/>
      <c r="O135" s="105"/>
    </row>
    <row r="136" spans="12:15" x14ac:dyDescent="0.35">
      <c r="L136" s="105"/>
      <c r="M136" s="105"/>
      <c r="N136" s="105"/>
      <c r="O136" s="105"/>
    </row>
    <row r="137" spans="12:15" x14ac:dyDescent="0.35">
      <c r="L137" s="105"/>
      <c r="M137" s="105"/>
      <c r="N137" s="105"/>
      <c r="O137" s="105"/>
    </row>
    <row r="138" spans="12:15" x14ac:dyDescent="0.35">
      <c r="L138" s="105"/>
      <c r="M138" s="105"/>
      <c r="N138" s="105"/>
      <c r="O138" s="105"/>
    </row>
    <row r="139" spans="12:15" x14ac:dyDescent="0.35">
      <c r="L139" s="105"/>
      <c r="M139" s="105"/>
      <c r="N139" s="105"/>
      <c r="O139" s="105"/>
    </row>
    <row r="140" spans="12:15" x14ac:dyDescent="0.35">
      <c r="L140" s="105"/>
      <c r="M140" s="105"/>
      <c r="N140" s="105"/>
      <c r="O140" s="105"/>
    </row>
    <row r="141" spans="12:15" x14ac:dyDescent="0.35">
      <c r="L141" s="105"/>
      <c r="M141" s="105"/>
      <c r="N141" s="105"/>
      <c r="O141" s="105"/>
    </row>
    <row r="142" spans="12:15" x14ac:dyDescent="0.35">
      <c r="L142" s="105"/>
      <c r="M142" s="105"/>
      <c r="N142" s="105"/>
      <c r="O142" s="105"/>
    </row>
    <row r="143" spans="12:15" x14ac:dyDescent="0.35">
      <c r="L143" s="105"/>
      <c r="M143" s="105"/>
      <c r="N143" s="105"/>
      <c r="O143" s="105"/>
    </row>
    <row r="144" spans="12:15" x14ac:dyDescent="0.35">
      <c r="L144" s="105"/>
      <c r="M144" s="105"/>
      <c r="N144" s="105"/>
      <c r="O144" s="105"/>
    </row>
    <row r="145" spans="12:15" x14ac:dyDescent="0.35">
      <c r="L145" s="105"/>
      <c r="M145" s="105"/>
      <c r="N145" s="105"/>
      <c r="O145" s="105"/>
    </row>
    <row r="146" spans="12:15" x14ac:dyDescent="0.35">
      <c r="L146" s="105"/>
      <c r="M146" s="105"/>
      <c r="N146" s="105"/>
      <c r="O146" s="105"/>
    </row>
    <row r="147" spans="12:15" x14ac:dyDescent="0.35">
      <c r="L147" s="105"/>
      <c r="M147" s="105"/>
      <c r="N147" s="105"/>
      <c r="O147" s="105"/>
    </row>
    <row r="148" spans="12:15" x14ac:dyDescent="0.35">
      <c r="L148" s="105"/>
      <c r="M148" s="105"/>
      <c r="N148" s="105"/>
      <c r="O148" s="105"/>
    </row>
    <row r="149" spans="12:15" x14ac:dyDescent="0.35">
      <c r="L149" s="105"/>
      <c r="M149" s="105"/>
      <c r="N149" s="105"/>
      <c r="O149" s="105"/>
    </row>
    <row r="150" spans="12:15" x14ac:dyDescent="0.35">
      <c r="L150" s="105"/>
      <c r="M150" s="105"/>
      <c r="N150" s="105"/>
      <c r="O150" s="105"/>
    </row>
    <row r="151" spans="12:15" x14ac:dyDescent="0.35">
      <c r="L151" s="105"/>
      <c r="M151" s="105"/>
      <c r="N151" s="105"/>
      <c r="O151" s="105"/>
    </row>
    <row r="152" spans="12:15" x14ac:dyDescent="0.35">
      <c r="L152" s="105"/>
      <c r="M152" s="105"/>
      <c r="N152" s="105"/>
      <c r="O152" s="105"/>
    </row>
    <row r="153" spans="12:15" x14ac:dyDescent="0.35">
      <c r="L153" s="105"/>
      <c r="M153" s="105"/>
      <c r="N153" s="105"/>
      <c r="O153" s="105"/>
    </row>
    <row r="154" spans="12:15" x14ac:dyDescent="0.35">
      <c r="L154" s="105"/>
      <c r="M154" s="105"/>
      <c r="N154" s="105"/>
      <c r="O154" s="105"/>
    </row>
    <row r="155" spans="12:15" x14ac:dyDescent="0.35">
      <c r="L155" s="105"/>
      <c r="M155" s="105"/>
      <c r="N155" s="105"/>
      <c r="O155" s="105"/>
    </row>
    <row r="156" spans="12:15" x14ac:dyDescent="0.35">
      <c r="L156" s="105"/>
      <c r="M156" s="105"/>
      <c r="N156" s="105"/>
      <c r="O156" s="105"/>
    </row>
    <row r="157" spans="12:15" x14ac:dyDescent="0.35">
      <c r="L157" s="105"/>
      <c r="M157" s="105"/>
      <c r="N157" s="105"/>
      <c r="O157" s="105"/>
    </row>
    <row r="158" spans="12:15" x14ac:dyDescent="0.35">
      <c r="L158" s="105"/>
      <c r="M158" s="105"/>
      <c r="N158" s="105"/>
      <c r="O158" s="105"/>
    </row>
    <row r="159" spans="12:15" x14ac:dyDescent="0.35">
      <c r="L159" s="105"/>
      <c r="M159" s="105"/>
      <c r="N159" s="105"/>
      <c r="O159" s="105"/>
    </row>
    <row r="160" spans="12:15" x14ac:dyDescent="0.35">
      <c r="L160" s="105"/>
      <c r="M160" s="105"/>
      <c r="N160" s="105"/>
      <c r="O160" s="105"/>
    </row>
    <row r="161" spans="12:15" x14ac:dyDescent="0.35">
      <c r="L161" s="105"/>
      <c r="M161" s="105"/>
      <c r="N161" s="105"/>
      <c r="O161" s="105"/>
    </row>
    <row r="162" spans="12:15" x14ac:dyDescent="0.35">
      <c r="L162" s="105"/>
      <c r="M162" s="105"/>
      <c r="N162" s="105"/>
      <c r="O162" s="105"/>
    </row>
    <row r="163" spans="12:15" x14ac:dyDescent="0.35">
      <c r="L163" s="105"/>
      <c r="M163" s="105"/>
      <c r="N163" s="105"/>
      <c r="O163" s="105"/>
    </row>
    <row r="164" spans="12:15" x14ac:dyDescent="0.35">
      <c r="L164" s="105"/>
      <c r="M164" s="105"/>
      <c r="N164" s="105"/>
      <c r="O164" s="105"/>
    </row>
    <row r="165" spans="12:15" x14ac:dyDescent="0.35">
      <c r="L165" s="105"/>
      <c r="M165" s="105"/>
      <c r="N165" s="105"/>
      <c r="O165" s="105"/>
    </row>
    <row r="166" spans="12:15" x14ac:dyDescent="0.35">
      <c r="L166" s="105"/>
      <c r="M166" s="105"/>
      <c r="N166" s="105"/>
      <c r="O166" s="105"/>
    </row>
    <row r="167" spans="12:15" x14ac:dyDescent="0.35">
      <c r="L167" s="105"/>
      <c r="M167" s="105"/>
      <c r="N167" s="105"/>
      <c r="O167" s="105"/>
    </row>
    <row r="168" spans="12:15" x14ac:dyDescent="0.35">
      <c r="L168" s="105"/>
      <c r="M168" s="105"/>
      <c r="N168" s="105"/>
      <c r="O168" s="105"/>
    </row>
    <row r="169" spans="12:15" x14ac:dyDescent="0.35">
      <c r="L169" s="105"/>
      <c r="M169" s="105"/>
      <c r="N169" s="105"/>
      <c r="O169" s="105"/>
    </row>
    <row r="170" spans="12:15" x14ac:dyDescent="0.35">
      <c r="L170" s="105"/>
      <c r="M170" s="105"/>
      <c r="N170" s="105"/>
      <c r="O170" s="105"/>
    </row>
    <row r="171" spans="12:15" x14ac:dyDescent="0.35">
      <c r="L171" s="105"/>
      <c r="M171" s="105"/>
      <c r="N171" s="105"/>
      <c r="O171" s="105"/>
    </row>
    <row r="172" spans="12:15" x14ac:dyDescent="0.35">
      <c r="L172" s="105"/>
      <c r="M172" s="105"/>
      <c r="N172" s="105"/>
      <c r="O172" s="105"/>
    </row>
    <row r="173" spans="12:15" x14ac:dyDescent="0.35">
      <c r="L173" s="105"/>
      <c r="M173" s="105"/>
      <c r="N173" s="105"/>
      <c r="O173" s="105"/>
    </row>
    <row r="174" spans="12:15" x14ac:dyDescent="0.35">
      <c r="L174" s="105"/>
      <c r="M174" s="105"/>
      <c r="N174" s="105"/>
      <c r="O174" s="105"/>
    </row>
    <row r="175" spans="12:15" x14ac:dyDescent="0.35">
      <c r="L175" s="105"/>
      <c r="M175" s="105"/>
      <c r="N175" s="105"/>
      <c r="O175" s="105"/>
    </row>
    <row r="176" spans="12:15" x14ac:dyDescent="0.35">
      <c r="L176" s="105"/>
      <c r="M176" s="105"/>
      <c r="N176" s="105"/>
      <c r="O176" s="105"/>
    </row>
    <row r="177" spans="12:15" x14ac:dyDescent="0.35">
      <c r="L177" s="105"/>
      <c r="M177" s="105"/>
      <c r="N177" s="105"/>
      <c r="O177" s="105"/>
    </row>
    <row r="178" spans="12:15" x14ac:dyDescent="0.35">
      <c r="L178" s="105"/>
      <c r="M178" s="105"/>
      <c r="N178" s="105"/>
      <c r="O178" s="105"/>
    </row>
    <row r="179" spans="12:15" x14ac:dyDescent="0.35">
      <c r="L179" s="105"/>
      <c r="M179" s="105"/>
      <c r="N179" s="105"/>
      <c r="O179" s="105"/>
    </row>
    <row r="180" spans="12:15" x14ac:dyDescent="0.35">
      <c r="L180" s="105"/>
      <c r="M180" s="105"/>
      <c r="N180" s="105"/>
      <c r="O180" s="105"/>
    </row>
    <row r="181" spans="12:15" x14ac:dyDescent="0.35">
      <c r="L181" s="105"/>
      <c r="M181" s="105"/>
      <c r="N181" s="105"/>
      <c r="O181" s="105"/>
    </row>
    <row r="182" spans="12:15" x14ac:dyDescent="0.35">
      <c r="L182" s="105"/>
      <c r="M182" s="105"/>
      <c r="N182" s="105"/>
      <c r="O182" s="105"/>
    </row>
    <row r="183" spans="12:15" x14ac:dyDescent="0.35">
      <c r="L183" s="105"/>
      <c r="M183" s="105"/>
      <c r="N183" s="105"/>
      <c r="O183" s="105"/>
    </row>
    <row r="184" spans="12:15" x14ac:dyDescent="0.35">
      <c r="L184" s="105"/>
      <c r="M184" s="105"/>
      <c r="N184" s="105"/>
      <c r="O184" s="105"/>
    </row>
    <row r="185" spans="12:15" x14ac:dyDescent="0.35">
      <c r="L185" s="105"/>
      <c r="M185" s="105"/>
      <c r="N185" s="105"/>
      <c r="O185" s="105"/>
    </row>
    <row r="186" spans="12:15" x14ac:dyDescent="0.35">
      <c r="L186" s="105"/>
      <c r="M186" s="105"/>
      <c r="N186" s="105"/>
      <c r="O186" s="105"/>
    </row>
    <row r="187" spans="12:15" x14ac:dyDescent="0.35">
      <c r="L187" s="105"/>
      <c r="M187" s="105"/>
      <c r="N187" s="105"/>
      <c r="O187" s="105"/>
    </row>
    <row r="188" spans="12:15" x14ac:dyDescent="0.35">
      <c r="L188" s="105"/>
      <c r="M188" s="105"/>
      <c r="N188" s="105"/>
      <c r="O188" s="105"/>
    </row>
    <row r="189" spans="12:15" x14ac:dyDescent="0.35">
      <c r="L189" s="105"/>
      <c r="M189" s="105"/>
      <c r="N189" s="105"/>
      <c r="O189" s="105"/>
    </row>
    <row r="190" spans="12:15" x14ac:dyDescent="0.35">
      <c r="L190" s="105"/>
      <c r="M190" s="105"/>
      <c r="N190" s="105"/>
      <c r="O190" s="105"/>
    </row>
    <row r="191" spans="12:15" x14ac:dyDescent="0.35">
      <c r="L191" s="105"/>
      <c r="M191" s="105"/>
      <c r="N191" s="105"/>
      <c r="O191" s="105"/>
    </row>
    <row r="192" spans="12:15" x14ac:dyDescent="0.35">
      <c r="L192" s="105"/>
      <c r="M192" s="105"/>
      <c r="N192" s="105"/>
      <c r="O192" s="105"/>
    </row>
    <row r="193" spans="12:15" x14ac:dyDescent="0.35">
      <c r="L193" s="105"/>
      <c r="M193" s="105"/>
      <c r="N193" s="105"/>
      <c r="O193" s="105"/>
    </row>
    <row r="194" spans="12:15" x14ac:dyDescent="0.35">
      <c r="L194" s="105"/>
      <c r="M194" s="105"/>
      <c r="N194" s="105"/>
      <c r="O194" s="105"/>
    </row>
    <row r="195" spans="12:15" x14ac:dyDescent="0.35">
      <c r="L195" s="105"/>
      <c r="M195" s="105"/>
      <c r="N195" s="105"/>
      <c r="O195" s="105"/>
    </row>
    <row r="196" spans="12:15" x14ac:dyDescent="0.35">
      <c r="L196" s="105"/>
      <c r="M196" s="105"/>
      <c r="N196" s="105"/>
      <c r="O196" s="105"/>
    </row>
    <row r="197" spans="12:15" x14ac:dyDescent="0.35">
      <c r="L197" s="105"/>
      <c r="M197" s="105"/>
      <c r="N197" s="105"/>
      <c r="O197" s="105"/>
    </row>
    <row r="198" spans="12:15" x14ac:dyDescent="0.35">
      <c r="L198" s="105"/>
      <c r="M198" s="105"/>
      <c r="N198" s="105"/>
      <c r="O198" s="105"/>
    </row>
    <row r="199" spans="12:15" x14ac:dyDescent="0.35">
      <c r="L199" s="105"/>
      <c r="M199" s="105"/>
      <c r="N199" s="105"/>
      <c r="O199" s="105"/>
    </row>
    <row r="200" spans="12:15" x14ac:dyDescent="0.35">
      <c r="L200" s="105"/>
      <c r="M200" s="105"/>
      <c r="N200" s="105"/>
      <c r="O200" s="105"/>
    </row>
    <row r="201" spans="12:15" x14ac:dyDescent="0.35">
      <c r="L201" s="105"/>
      <c r="M201" s="105"/>
      <c r="N201" s="105"/>
      <c r="O201" s="105"/>
    </row>
    <row r="202" spans="12:15" x14ac:dyDescent="0.35">
      <c r="L202" s="105"/>
      <c r="M202" s="105"/>
      <c r="N202" s="105"/>
      <c r="O202" s="105"/>
    </row>
    <row r="203" spans="12:15" x14ac:dyDescent="0.35">
      <c r="L203" s="105"/>
      <c r="M203" s="105"/>
      <c r="N203" s="105"/>
      <c r="O203" s="105"/>
    </row>
    <row r="204" spans="12:15" x14ac:dyDescent="0.35">
      <c r="L204" s="105"/>
      <c r="M204" s="105"/>
      <c r="N204" s="105"/>
      <c r="O204" s="105"/>
    </row>
    <row r="205" spans="12:15" x14ac:dyDescent="0.35">
      <c r="L205" s="105"/>
      <c r="M205" s="105"/>
      <c r="N205" s="105"/>
      <c r="O205" s="105"/>
    </row>
    <row r="206" spans="12:15" x14ac:dyDescent="0.35">
      <c r="L206" s="105"/>
      <c r="M206" s="105"/>
      <c r="N206" s="105"/>
      <c r="O206" s="105"/>
    </row>
    <row r="207" spans="12:15" x14ac:dyDescent="0.35">
      <c r="L207" s="105"/>
      <c r="M207" s="105"/>
      <c r="N207" s="105"/>
      <c r="O207" s="105"/>
    </row>
    <row r="208" spans="12:15" x14ac:dyDescent="0.35">
      <c r="L208" s="105"/>
      <c r="M208" s="105"/>
      <c r="N208" s="105"/>
      <c r="O208" s="105"/>
    </row>
    <row r="209" spans="12:15" x14ac:dyDescent="0.35">
      <c r="L209" s="105"/>
      <c r="M209" s="105"/>
      <c r="N209" s="105"/>
      <c r="O209" s="105"/>
    </row>
    <row r="210" spans="12:15" x14ac:dyDescent="0.35">
      <c r="L210" s="105"/>
      <c r="M210" s="105"/>
      <c r="N210" s="105"/>
      <c r="O210" s="105"/>
    </row>
    <row r="211" spans="12:15" x14ac:dyDescent="0.35">
      <c r="L211" s="105"/>
      <c r="M211" s="105"/>
      <c r="N211" s="105"/>
      <c r="O211" s="105"/>
    </row>
    <row r="212" spans="12:15" x14ac:dyDescent="0.35">
      <c r="L212" s="105"/>
      <c r="M212" s="105"/>
      <c r="N212" s="105"/>
      <c r="O212" s="105"/>
    </row>
    <row r="213" spans="12:15" x14ac:dyDescent="0.35">
      <c r="L213" s="105"/>
      <c r="M213" s="105"/>
      <c r="N213" s="105"/>
      <c r="O213" s="105"/>
    </row>
    <row r="214" spans="12:15" x14ac:dyDescent="0.35">
      <c r="L214" s="105"/>
      <c r="M214" s="105"/>
      <c r="N214" s="105"/>
      <c r="O214" s="105"/>
    </row>
    <row r="215" spans="12:15" x14ac:dyDescent="0.35">
      <c r="L215" s="105"/>
      <c r="M215" s="105"/>
      <c r="N215" s="105"/>
      <c r="O215" s="105"/>
    </row>
    <row r="216" spans="12:15" x14ac:dyDescent="0.35">
      <c r="L216" s="105"/>
      <c r="M216" s="105"/>
      <c r="N216" s="105"/>
      <c r="O216" s="105"/>
    </row>
    <row r="217" spans="12:15" x14ac:dyDescent="0.35">
      <c r="L217" s="105"/>
      <c r="M217" s="105"/>
      <c r="N217" s="105"/>
      <c r="O217" s="105"/>
    </row>
    <row r="218" spans="12:15" x14ac:dyDescent="0.35">
      <c r="L218" s="105"/>
      <c r="M218" s="105"/>
      <c r="N218" s="105"/>
      <c r="O218" s="105"/>
    </row>
    <row r="219" spans="12:15" x14ac:dyDescent="0.35">
      <c r="L219" s="105"/>
      <c r="M219" s="105"/>
      <c r="N219" s="105"/>
      <c r="O219" s="105"/>
    </row>
    <row r="220" spans="12:15" x14ac:dyDescent="0.35">
      <c r="L220" s="105"/>
      <c r="M220" s="105"/>
      <c r="N220" s="105"/>
      <c r="O220" s="105"/>
    </row>
    <row r="221" spans="12:15" x14ac:dyDescent="0.35">
      <c r="L221" s="105"/>
      <c r="M221" s="105"/>
      <c r="N221" s="105"/>
      <c r="O221" s="105"/>
    </row>
    <row r="222" spans="12:15" x14ac:dyDescent="0.35">
      <c r="L222" s="105"/>
      <c r="M222" s="105"/>
      <c r="N222" s="105"/>
      <c r="O222" s="105"/>
    </row>
    <row r="223" spans="12:15" x14ac:dyDescent="0.35">
      <c r="L223" s="105"/>
      <c r="M223" s="105"/>
      <c r="N223" s="105"/>
      <c r="O223" s="105"/>
    </row>
    <row r="224" spans="12:15" x14ac:dyDescent="0.35">
      <c r="L224" s="105"/>
      <c r="M224" s="105"/>
      <c r="N224" s="105"/>
      <c r="O224" s="105"/>
    </row>
    <row r="225" spans="12:15" x14ac:dyDescent="0.35">
      <c r="L225" s="105"/>
      <c r="M225" s="105"/>
      <c r="N225" s="105"/>
      <c r="O225" s="105"/>
    </row>
    <row r="226" spans="12:15" x14ac:dyDescent="0.35">
      <c r="L226" s="105"/>
      <c r="M226" s="105"/>
      <c r="N226" s="105"/>
      <c r="O226" s="105"/>
    </row>
    <row r="227" spans="12:15" x14ac:dyDescent="0.35">
      <c r="L227" s="105"/>
      <c r="M227" s="105"/>
      <c r="N227" s="105"/>
      <c r="O227" s="105"/>
    </row>
    <row r="228" spans="12:15" x14ac:dyDescent="0.35">
      <c r="L228" s="105"/>
      <c r="M228" s="105"/>
      <c r="N228" s="105"/>
      <c r="O228" s="105"/>
    </row>
    <row r="229" spans="12:15" x14ac:dyDescent="0.35">
      <c r="L229" s="105"/>
      <c r="M229" s="105"/>
      <c r="N229" s="105"/>
      <c r="O229" s="105"/>
    </row>
    <row r="230" spans="12:15" x14ac:dyDescent="0.35">
      <c r="L230" s="105"/>
      <c r="M230" s="105"/>
      <c r="N230" s="105"/>
      <c r="O230" s="105"/>
    </row>
    <row r="231" spans="12:15" x14ac:dyDescent="0.35">
      <c r="L231" s="105"/>
      <c r="M231" s="105"/>
      <c r="N231" s="105"/>
      <c r="O231" s="105"/>
    </row>
    <row r="232" spans="12:15" x14ac:dyDescent="0.35">
      <c r="L232" s="105"/>
      <c r="M232" s="105"/>
      <c r="N232" s="105"/>
      <c r="O232" s="105"/>
    </row>
    <row r="233" spans="12:15" x14ac:dyDescent="0.35">
      <c r="L233" s="105"/>
      <c r="M233" s="105"/>
      <c r="N233" s="105"/>
      <c r="O233" s="105"/>
    </row>
    <row r="234" spans="12:15" x14ac:dyDescent="0.35">
      <c r="L234" s="105"/>
      <c r="M234" s="105"/>
      <c r="N234" s="105"/>
      <c r="O234" s="105"/>
    </row>
    <row r="235" spans="12:15" x14ac:dyDescent="0.35">
      <c r="L235" s="105"/>
      <c r="M235" s="105"/>
      <c r="N235" s="105"/>
      <c r="O235" s="105"/>
    </row>
    <row r="236" spans="12:15" x14ac:dyDescent="0.35">
      <c r="L236" s="105"/>
      <c r="M236" s="105"/>
      <c r="N236" s="105"/>
      <c r="O236" s="105"/>
    </row>
    <row r="237" spans="12:15" x14ac:dyDescent="0.35">
      <c r="L237" s="105"/>
      <c r="M237" s="105"/>
      <c r="N237" s="105"/>
      <c r="O237" s="105"/>
    </row>
    <row r="238" spans="12:15" x14ac:dyDescent="0.35">
      <c r="L238" s="105"/>
      <c r="M238" s="105"/>
      <c r="N238" s="105"/>
      <c r="O238" s="105"/>
    </row>
    <row r="239" spans="12:15" x14ac:dyDescent="0.35">
      <c r="L239" s="105"/>
      <c r="M239" s="105"/>
      <c r="N239" s="105"/>
      <c r="O239" s="105"/>
    </row>
    <row r="240" spans="12:15" x14ac:dyDescent="0.35">
      <c r="L240" s="105"/>
      <c r="M240" s="105"/>
      <c r="N240" s="105"/>
      <c r="O240" s="105"/>
    </row>
    <row r="241" spans="12:15" x14ac:dyDescent="0.35">
      <c r="L241" s="105"/>
      <c r="M241" s="105"/>
      <c r="N241" s="105"/>
      <c r="O241" s="105"/>
    </row>
    <row r="242" spans="12:15" x14ac:dyDescent="0.35">
      <c r="L242" s="105"/>
      <c r="M242" s="105"/>
      <c r="N242" s="105"/>
      <c r="O242" s="105"/>
    </row>
    <row r="243" spans="12:15" x14ac:dyDescent="0.35">
      <c r="L243" s="105"/>
      <c r="M243" s="105"/>
      <c r="N243" s="105"/>
      <c r="O243" s="105"/>
    </row>
    <row r="244" spans="12:15" x14ac:dyDescent="0.35">
      <c r="L244" s="105"/>
      <c r="M244" s="105"/>
      <c r="N244" s="105"/>
      <c r="O244" s="105"/>
    </row>
    <row r="245" spans="12:15" x14ac:dyDescent="0.35">
      <c r="L245" s="105"/>
      <c r="M245" s="105"/>
      <c r="N245" s="105"/>
      <c r="O245" s="105"/>
    </row>
    <row r="246" spans="12:15" x14ac:dyDescent="0.35">
      <c r="L246" s="105"/>
      <c r="M246" s="105"/>
      <c r="N246" s="105"/>
      <c r="O246" s="105"/>
    </row>
    <row r="247" spans="12:15" x14ac:dyDescent="0.35">
      <c r="L247" s="105"/>
      <c r="M247" s="105"/>
      <c r="N247" s="105"/>
      <c r="O247" s="105"/>
    </row>
    <row r="248" spans="12:15" x14ac:dyDescent="0.35">
      <c r="L248" s="105"/>
      <c r="M248" s="105"/>
      <c r="N248" s="105"/>
      <c r="O248" s="105"/>
    </row>
    <row r="249" spans="12:15" x14ac:dyDescent="0.35">
      <c r="L249" s="105"/>
      <c r="M249" s="105"/>
      <c r="N249" s="105"/>
      <c r="O249" s="105"/>
    </row>
    <row r="250" spans="12:15" x14ac:dyDescent="0.35">
      <c r="L250" s="105"/>
      <c r="M250" s="105"/>
      <c r="N250" s="105"/>
      <c r="O250" s="105"/>
    </row>
    <row r="251" spans="12:15" x14ac:dyDescent="0.35">
      <c r="L251" s="105"/>
      <c r="M251" s="105"/>
      <c r="N251" s="105"/>
      <c r="O251" s="105"/>
    </row>
    <row r="252" spans="12:15" x14ac:dyDescent="0.35">
      <c r="L252" s="105"/>
      <c r="M252" s="105"/>
      <c r="N252" s="105"/>
      <c r="O252" s="105"/>
    </row>
    <row r="253" spans="12:15" x14ac:dyDescent="0.35">
      <c r="L253" s="105"/>
      <c r="M253" s="105"/>
      <c r="N253" s="105"/>
      <c r="O253" s="105"/>
    </row>
    <row r="254" spans="12:15" x14ac:dyDescent="0.35">
      <c r="L254" s="105"/>
      <c r="M254" s="105"/>
      <c r="N254" s="105"/>
      <c r="O254" s="105"/>
    </row>
    <row r="255" spans="12:15" x14ac:dyDescent="0.35">
      <c r="L255" s="105"/>
      <c r="M255" s="105"/>
      <c r="N255" s="105"/>
      <c r="O255" s="105"/>
    </row>
    <row r="256" spans="12:15" x14ac:dyDescent="0.35">
      <c r="L256" s="105"/>
      <c r="M256" s="105"/>
      <c r="N256" s="105"/>
      <c r="O256" s="105"/>
    </row>
    <row r="257" spans="12:15" x14ac:dyDescent="0.35">
      <c r="L257" s="105"/>
      <c r="M257" s="105"/>
      <c r="N257" s="105"/>
      <c r="O257" s="105"/>
    </row>
    <row r="258" spans="12:15" x14ac:dyDescent="0.35">
      <c r="L258" s="105"/>
      <c r="M258" s="105"/>
      <c r="N258" s="105"/>
      <c r="O258" s="105"/>
    </row>
    <row r="259" spans="12:15" x14ac:dyDescent="0.35">
      <c r="L259" s="105"/>
      <c r="M259" s="105"/>
      <c r="N259" s="105"/>
      <c r="O259" s="105"/>
    </row>
    <row r="260" spans="12:15" x14ac:dyDescent="0.35">
      <c r="L260" s="105"/>
      <c r="M260" s="105"/>
      <c r="N260" s="105"/>
      <c r="O260" s="105"/>
    </row>
    <row r="261" spans="12:15" x14ac:dyDescent="0.35">
      <c r="L261" s="105"/>
      <c r="M261" s="105"/>
      <c r="N261" s="105"/>
      <c r="O261" s="105"/>
    </row>
    <row r="262" spans="12:15" x14ac:dyDescent="0.35">
      <c r="L262" s="105"/>
      <c r="M262" s="105"/>
      <c r="N262" s="105"/>
      <c r="O262" s="105"/>
    </row>
    <row r="263" spans="12:15" x14ac:dyDescent="0.35">
      <c r="L263" s="105"/>
      <c r="M263" s="105"/>
      <c r="N263" s="105"/>
      <c r="O263" s="105"/>
    </row>
    <row r="264" spans="12:15" x14ac:dyDescent="0.35">
      <c r="L264" s="105"/>
      <c r="M264" s="105"/>
      <c r="N264" s="105"/>
      <c r="O264" s="105"/>
    </row>
    <row r="265" spans="12:15" x14ac:dyDescent="0.35">
      <c r="L265" s="105"/>
      <c r="M265" s="105"/>
      <c r="N265" s="105"/>
      <c r="O265" s="105"/>
    </row>
    <row r="266" spans="12:15" x14ac:dyDescent="0.35">
      <c r="L266" s="105"/>
      <c r="M266" s="105"/>
      <c r="N266" s="105"/>
      <c r="O266" s="105"/>
    </row>
    <row r="267" spans="12:15" x14ac:dyDescent="0.35">
      <c r="L267" s="105"/>
      <c r="M267" s="105"/>
      <c r="N267" s="105"/>
      <c r="O267" s="105"/>
    </row>
    <row r="268" spans="12:15" x14ac:dyDescent="0.35">
      <c r="L268" s="105"/>
      <c r="M268" s="105"/>
      <c r="N268" s="105"/>
      <c r="O268" s="105"/>
    </row>
    <row r="269" spans="12:15" x14ac:dyDescent="0.35">
      <c r="L269" s="105"/>
      <c r="M269" s="105"/>
      <c r="N269" s="105"/>
      <c r="O269" s="105"/>
    </row>
    <row r="270" spans="12:15" x14ac:dyDescent="0.35">
      <c r="L270" s="105"/>
      <c r="M270" s="105"/>
      <c r="N270" s="105"/>
      <c r="O270" s="105"/>
    </row>
    <row r="271" spans="12:15" x14ac:dyDescent="0.35">
      <c r="L271" s="105"/>
      <c r="M271" s="105"/>
      <c r="N271" s="105"/>
      <c r="O271" s="105"/>
    </row>
    <row r="272" spans="12:15" x14ac:dyDescent="0.35">
      <c r="L272" s="105"/>
      <c r="M272" s="105"/>
      <c r="N272" s="105"/>
      <c r="O272" s="105"/>
    </row>
    <row r="273" spans="12:15" x14ac:dyDescent="0.35">
      <c r="L273" s="105"/>
      <c r="M273" s="105"/>
      <c r="N273" s="105"/>
      <c r="O273" s="105"/>
    </row>
    <row r="274" spans="12:15" x14ac:dyDescent="0.35">
      <c r="L274" s="105"/>
      <c r="M274" s="105"/>
      <c r="N274" s="105"/>
      <c r="O274" s="105"/>
    </row>
    <row r="275" spans="12:15" x14ac:dyDescent="0.35">
      <c r="L275" s="105"/>
      <c r="M275" s="105"/>
      <c r="N275" s="105"/>
      <c r="O275" s="105"/>
    </row>
    <row r="276" spans="12:15" x14ac:dyDescent="0.35">
      <c r="L276" s="105"/>
      <c r="M276" s="105"/>
      <c r="N276" s="105"/>
      <c r="O276" s="105"/>
    </row>
    <row r="277" spans="12:15" x14ac:dyDescent="0.35">
      <c r="L277" s="105"/>
      <c r="M277" s="105"/>
      <c r="N277" s="105"/>
      <c r="O277" s="105"/>
    </row>
    <row r="278" spans="12:15" x14ac:dyDescent="0.35">
      <c r="L278" s="105"/>
      <c r="M278" s="105"/>
      <c r="N278" s="105"/>
      <c r="O278" s="105"/>
    </row>
    <row r="279" spans="12:15" x14ac:dyDescent="0.35">
      <c r="L279" s="105"/>
      <c r="M279" s="105"/>
      <c r="N279" s="105"/>
      <c r="O279" s="105"/>
    </row>
    <row r="280" spans="12:15" x14ac:dyDescent="0.35">
      <c r="L280" s="105"/>
      <c r="M280" s="105"/>
      <c r="N280" s="105"/>
      <c r="O280" s="105"/>
    </row>
    <row r="281" spans="12:15" x14ac:dyDescent="0.35">
      <c r="L281" s="105"/>
      <c r="M281" s="105"/>
      <c r="N281" s="105"/>
      <c r="O281" s="105"/>
    </row>
    <row r="282" spans="12:15" x14ac:dyDescent="0.35">
      <c r="L282" s="105"/>
      <c r="M282" s="105"/>
      <c r="N282" s="105"/>
      <c r="O282" s="105"/>
    </row>
    <row r="283" spans="12:15" x14ac:dyDescent="0.35">
      <c r="L283" s="105"/>
      <c r="M283" s="105"/>
      <c r="N283" s="105"/>
      <c r="O283" s="105"/>
    </row>
    <row r="284" spans="12:15" x14ac:dyDescent="0.35">
      <c r="L284" s="105"/>
      <c r="M284" s="105"/>
      <c r="N284" s="105"/>
      <c r="O284" s="105"/>
    </row>
    <row r="285" spans="12:15" x14ac:dyDescent="0.35">
      <c r="L285" s="105"/>
      <c r="M285" s="105"/>
      <c r="N285" s="105"/>
      <c r="O285" s="105"/>
    </row>
    <row r="286" spans="12:15" x14ac:dyDescent="0.35">
      <c r="L286" s="105"/>
      <c r="M286" s="105"/>
      <c r="N286" s="105"/>
      <c r="O286" s="105"/>
    </row>
    <row r="287" spans="12:15" x14ac:dyDescent="0.35">
      <c r="L287" s="105"/>
      <c r="M287" s="105"/>
      <c r="N287" s="105"/>
      <c r="O287" s="105"/>
    </row>
    <row r="288" spans="12:15" x14ac:dyDescent="0.35">
      <c r="L288" s="105"/>
      <c r="M288" s="105"/>
      <c r="N288" s="105"/>
      <c r="O288" s="105"/>
    </row>
    <row r="289" spans="12:15" x14ac:dyDescent="0.35">
      <c r="L289" s="105"/>
      <c r="M289" s="105"/>
      <c r="N289" s="105"/>
      <c r="O289" s="105"/>
    </row>
    <row r="290" spans="12:15" x14ac:dyDescent="0.35">
      <c r="L290" s="105"/>
      <c r="M290" s="105"/>
      <c r="N290" s="105"/>
      <c r="O290" s="105"/>
    </row>
    <row r="291" spans="12:15" x14ac:dyDescent="0.35">
      <c r="L291" s="105"/>
      <c r="M291" s="105"/>
      <c r="N291" s="105"/>
      <c r="O291" s="105"/>
    </row>
    <row r="292" spans="12:15" x14ac:dyDescent="0.35">
      <c r="L292" s="105"/>
      <c r="M292" s="105"/>
      <c r="N292" s="105"/>
      <c r="O292" s="105"/>
    </row>
    <row r="293" spans="12:15" x14ac:dyDescent="0.35">
      <c r="L293" s="105"/>
      <c r="M293" s="105"/>
      <c r="N293" s="105"/>
      <c r="O293" s="105"/>
    </row>
    <row r="294" spans="12:15" x14ac:dyDescent="0.35">
      <c r="L294" s="105"/>
      <c r="M294" s="105"/>
      <c r="N294" s="105"/>
      <c r="O294" s="105"/>
    </row>
    <row r="295" spans="12:15" x14ac:dyDescent="0.35">
      <c r="L295" s="105"/>
      <c r="M295" s="105"/>
      <c r="N295" s="105"/>
      <c r="O295" s="105"/>
    </row>
    <row r="296" spans="12:15" x14ac:dyDescent="0.35">
      <c r="L296" s="105"/>
      <c r="M296" s="105"/>
      <c r="N296" s="105"/>
      <c r="O296" s="105"/>
    </row>
    <row r="297" spans="12:15" x14ac:dyDescent="0.35">
      <c r="L297" s="105"/>
      <c r="M297" s="105"/>
      <c r="N297" s="105"/>
      <c r="O297" s="105"/>
    </row>
    <row r="298" spans="12:15" x14ac:dyDescent="0.35">
      <c r="L298" s="105"/>
      <c r="M298" s="105"/>
      <c r="N298" s="105"/>
      <c r="O298" s="105"/>
    </row>
    <row r="299" spans="12:15" x14ac:dyDescent="0.35">
      <c r="L299" s="105"/>
      <c r="M299" s="105"/>
      <c r="N299" s="105"/>
      <c r="O299" s="105"/>
    </row>
    <row r="300" spans="12:15" x14ac:dyDescent="0.35">
      <c r="L300" s="105"/>
      <c r="M300" s="105"/>
      <c r="N300" s="105"/>
      <c r="O300" s="105"/>
    </row>
    <row r="301" spans="12:15" x14ac:dyDescent="0.35">
      <c r="L301" s="105"/>
      <c r="M301" s="105"/>
      <c r="N301" s="105"/>
      <c r="O301" s="105"/>
    </row>
    <row r="302" spans="12:15" x14ac:dyDescent="0.35">
      <c r="L302" s="105"/>
      <c r="M302" s="105"/>
      <c r="N302" s="105"/>
      <c r="O302" s="105"/>
    </row>
    <row r="303" spans="12:15" x14ac:dyDescent="0.35">
      <c r="L303" s="105"/>
      <c r="M303" s="105"/>
      <c r="N303" s="105"/>
      <c r="O303" s="105"/>
    </row>
    <row r="304" spans="12:15" x14ac:dyDescent="0.35">
      <c r="L304" s="105"/>
      <c r="M304" s="105"/>
      <c r="N304" s="105"/>
      <c r="O304" s="105"/>
    </row>
    <row r="305" spans="12:15" x14ac:dyDescent="0.35">
      <c r="L305" s="105"/>
      <c r="M305" s="105"/>
      <c r="N305" s="105"/>
      <c r="O305" s="105"/>
    </row>
    <row r="306" spans="12:15" x14ac:dyDescent="0.35">
      <c r="L306" s="105"/>
      <c r="M306" s="105"/>
      <c r="N306" s="105"/>
      <c r="O306" s="105"/>
    </row>
    <row r="307" spans="12:15" x14ac:dyDescent="0.35">
      <c r="L307" s="105"/>
      <c r="M307" s="105"/>
      <c r="N307" s="105"/>
      <c r="O307" s="105"/>
    </row>
    <row r="308" spans="12:15" x14ac:dyDescent="0.35">
      <c r="L308" s="105"/>
      <c r="M308" s="105"/>
      <c r="N308" s="105"/>
      <c r="O308" s="105"/>
    </row>
    <row r="309" spans="12:15" x14ac:dyDescent="0.35">
      <c r="L309" s="105"/>
      <c r="M309" s="105"/>
      <c r="N309" s="105"/>
      <c r="O309" s="105"/>
    </row>
    <row r="310" spans="12:15" x14ac:dyDescent="0.35">
      <c r="L310" s="105"/>
      <c r="M310" s="105"/>
      <c r="N310" s="105"/>
      <c r="O310" s="105"/>
    </row>
    <row r="311" spans="12:15" x14ac:dyDescent="0.35">
      <c r="L311" s="105"/>
      <c r="M311" s="105"/>
      <c r="N311" s="105"/>
      <c r="O311" s="105"/>
    </row>
    <row r="312" spans="12:15" x14ac:dyDescent="0.35">
      <c r="L312" s="105"/>
      <c r="M312" s="105"/>
      <c r="N312" s="105"/>
      <c r="O312" s="105"/>
    </row>
    <row r="313" spans="12:15" x14ac:dyDescent="0.35">
      <c r="L313" s="105"/>
      <c r="M313" s="105"/>
      <c r="N313" s="105"/>
      <c r="O313" s="105"/>
    </row>
    <row r="314" spans="12:15" x14ac:dyDescent="0.35">
      <c r="L314" s="105"/>
      <c r="M314" s="105"/>
      <c r="N314" s="105"/>
      <c r="O314" s="105"/>
    </row>
    <row r="315" spans="12:15" x14ac:dyDescent="0.35">
      <c r="L315" s="105"/>
      <c r="M315" s="105"/>
      <c r="N315" s="105"/>
      <c r="O315" s="105"/>
    </row>
    <row r="316" spans="12:15" x14ac:dyDescent="0.35">
      <c r="L316" s="105"/>
      <c r="M316" s="105"/>
      <c r="N316" s="105"/>
      <c r="O316" s="105"/>
    </row>
    <row r="317" spans="12:15" x14ac:dyDescent="0.35">
      <c r="L317" s="105"/>
      <c r="M317" s="105"/>
      <c r="N317" s="105"/>
      <c r="O317" s="105"/>
    </row>
    <row r="318" spans="12:15" x14ac:dyDescent="0.35">
      <c r="L318" s="105"/>
      <c r="M318" s="105"/>
      <c r="N318" s="105"/>
      <c r="O318" s="105"/>
    </row>
    <row r="319" spans="12:15" x14ac:dyDescent="0.35">
      <c r="L319" s="105"/>
      <c r="M319" s="105"/>
      <c r="N319" s="105"/>
      <c r="O319" s="105"/>
    </row>
    <row r="320" spans="12:15" x14ac:dyDescent="0.35">
      <c r="L320" s="105"/>
      <c r="M320" s="105"/>
      <c r="N320" s="105"/>
      <c r="O320" s="105"/>
    </row>
    <row r="321" spans="12:15" x14ac:dyDescent="0.35">
      <c r="L321" s="105"/>
      <c r="M321" s="105"/>
      <c r="N321" s="105"/>
      <c r="O321" s="105"/>
    </row>
    <row r="322" spans="12:15" x14ac:dyDescent="0.35">
      <c r="L322" s="105"/>
      <c r="M322" s="105"/>
      <c r="N322" s="105"/>
      <c r="O322" s="105"/>
    </row>
    <row r="323" spans="12:15" x14ac:dyDescent="0.35">
      <c r="L323" s="105"/>
      <c r="M323" s="105"/>
      <c r="N323" s="105"/>
      <c r="O323" s="105"/>
    </row>
    <row r="324" spans="12:15" x14ac:dyDescent="0.35">
      <c r="L324" s="105"/>
      <c r="M324" s="105"/>
      <c r="N324" s="105"/>
      <c r="O324" s="105"/>
    </row>
    <row r="325" spans="12:15" x14ac:dyDescent="0.35">
      <c r="L325" s="105"/>
      <c r="M325" s="105"/>
      <c r="N325" s="105"/>
      <c r="O325" s="105"/>
    </row>
    <row r="326" spans="12:15" x14ac:dyDescent="0.35">
      <c r="L326" s="105"/>
      <c r="M326" s="105"/>
      <c r="N326" s="105"/>
      <c r="O326" s="105"/>
    </row>
    <row r="327" spans="12:15" x14ac:dyDescent="0.35">
      <c r="L327" s="105"/>
      <c r="M327" s="105"/>
      <c r="N327" s="105"/>
      <c r="O327" s="105"/>
    </row>
    <row r="328" spans="12:15" x14ac:dyDescent="0.35">
      <c r="L328" s="105"/>
      <c r="M328" s="105"/>
      <c r="N328" s="105"/>
      <c r="O328" s="105"/>
    </row>
    <row r="329" spans="12:15" x14ac:dyDescent="0.35">
      <c r="L329" s="105"/>
      <c r="M329" s="105"/>
      <c r="N329" s="105"/>
      <c r="O329" s="105"/>
    </row>
    <row r="330" spans="12:15" x14ac:dyDescent="0.35">
      <c r="L330" s="105"/>
      <c r="M330" s="105"/>
      <c r="N330" s="105"/>
      <c r="O330" s="105"/>
    </row>
    <row r="331" spans="12:15" x14ac:dyDescent="0.35">
      <c r="L331" s="105"/>
      <c r="M331" s="105"/>
      <c r="N331" s="105"/>
      <c r="O331" s="105"/>
    </row>
    <row r="332" spans="12:15" x14ac:dyDescent="0.35">
      <c r="L332" s="105"/>
      <c r="M332" s="105"/>
      <c r="N332" s="105"/>
      <c r="O332" s="105"/>
    </row>
    <row r="333" spans="12:15" x14ac:dyDescent="0.35">
      <c r="L333" s="105"/>
      <c r="M333" s="105"/>
      <c r="N333" s="105"/>
      <c r="O333" s="105"/>
    </row>
    <row r="334" spans="12:15" x14ac:dyDescent="0.35">
      <c r="L334" s="105"/>
      <c r="M334" s="105"/>
      <c r="N334" s="105"/>
      <c r="O334" s="105"/>
    </row>
    <row r="335" spans="12:15" x14ac:dyDescent="0.35">
      <c r="L335" s="105"/>
      <c r="M335" s="105"/>
      <c r="N335" s="105"/>
      <c r="O335" s="105"/>
    </row>
    <row r="336" spans="12:15" x14ac:dyDescent="0.35">
      <c r="L336" s="105"/>
      <c r="M336" s="105"/>
      <c r="N336" s="105"/>
      <c r="O336" s="105"/>
    </row>
    <row r="337" spans="12:15" x14ac:dyDescent="0.35">
      <c r="L337" s="105"/>
      <c r="M337" s="105"/>
      <c r="N337" s="105"/>
      <c r="O337" s="105"/>
    </row>
    <row r="338" spans="12:15" x14ac:dyDescent="0.35">
      <c r="L338" s="105"/>
      <c r="M338" s="105"/>
      <c r="N338" s="105"/>
      <c r="O338" s="105"/>
    </row>
    <row r="339" spans="12:15" x14ac:dyDescent="0.35">
      <c r="L339" s="105"/>
      <c r="M339" s="105"/>
      <c r="N339" s="105"/>
      <c r="O339" s="105"/>
    </row>
    <row r="340" spans="12:15" x14ac:dyDescent="0.35">
      <c r="L340" s="105"/>
      <c r="M340" s="105"/>
      <c r="N340" s="105"/>
      <c r="O340" s="105"/>
    </row>
    <row r="341" spans="12:15" x14ac:dyDescent="0.35">
      <c r="L341" s="105"/>
      <c r="M341" s="105"/>
      <c r="N341" s="105"/>
      <c r="O341" s="105"/>
    </row>
    <row r="342" spans="12:15" x14ac:dyDescent="0.35">
      <c r="L342" s="105"/>
      <c r="M342" s="105"/>
      <c r="N342" s="105"/>
      <c r="O342" s="105"/>
    </row>
    <row r="343" spans="12:15" x14ac:dyDescent="0.35">
      <c r="L343" s="105"/>
      <c r="M343" s="105"/>
      <c r="N343" s="105"/>
      <c r="O343" s="105"/>
    </row>
    <row r="344" spans="12:15" x14ac:dyDescent="0.35">
      <c r="L344" s="105"/>
      <c r="M344" s="105"/>
      <c r="N344" s="105"/>
      <c r="O344" s="105"/>
    </row>
    <row r="345" spans="12:15" x14ac:dyDescent="0.35">
      <c r="L345" s="105"/>
      <c r="M345" s="105"/>
      <c r="N345" s="105"/>
      <c r="O345" s="105"/>
    </row>
    <row r="346" spans="12:15" x14ac:dyDescent="0.35">
      <c r="L346" s="105"/>
      <c r="M346" s="105"/>
      <c r="N346" s="105"/>
      <c r="O346" s="105"/>
    </row>
    <row r="347" spans="12:15" x14ac:dyDescent="0.35">
      <c r="L347" s="105"/>
      <c r="M347" s="105"/>
      <c r="N347" s="105"/>
      <c r="O347" s="105"/>
    </row>
    <row r="348" spans="12:15" x14ac:dyDescent="0.35">
      <c r="L348" s="105"/>
      <c r="M348" s="105"/>
      <c r="N348" s="105"/>
      <c r="O348" s="105"/>
    </row>
    <row r="349" spans="12:15" x14ac:dyDescent="0.35">
      <c r="L349" s="105"/>
      <c r="M349" s="105"/>
      <c r="N349" s="105"/>
      <c r="O349" s="105"/>
    </row>
    <row r="350" spans="12:15" x14ac:dyDescent="0.35">
      <c r="L350" s="105"/>
      <c r="M350" s="105"/>
      <c r="N350" s="105"/>
      <c r="O350" s="105"/>
    </row>
    <row r="351" spans="12:15" x14ac:dyDescent="0.35">
      <c r="L351" s="105"/>
      <c r="M351" s="105"/>
      <c r="N351" s="105"/>
      <c r="O351" s="105"/>
    </row>
    <row r="352" spans="12:15" x14ac:dyDescent="0.35">
      <c r="L352" s="105"/>
      <c r="M352" s="105"/>
      <c r="N352" s="105"/>
      <c r="O352" s="105"/>
    </row>
    <row r="353" spans="12:15" x14ac:dyDescent="0.35">
      <c r="L353" s="105"/>
      <c r="M353" s="105"/>
      <c r="N353" s="105"/>
      <c r="O353" s="105"/>
    </row>
    <row r="354" spans="12:15" x14ac:dyDescent="0.35">
      <c r="L354" s="105"/>
      <c r="M354" s="105"/>
      <c r="N354" s="105"/>
      <c r="O354" s="105"/>
    </row>
    <row r="355" spans="12:15" x14ac:dyDescent="0.35">
      <c r="L355" s="105"/>
      <c r="M355" s="105"/>
      <c r="N355" s="105"/>
      <c r="O355" s="105"/>
    </row>
    <row r="356" spans="12:15" x14ac:dyDescent="0.35">
      <c r="L356" s="105"/>
      <c r="M356" s="105"/>
      <c r="N356" s="105"/>
      <c r="O356" s="105"/>
    </row>
    <row r="357" spans="12:15" x14ac:dyDescent="0.35">
      <c r="L357" s="105"/>
      <c r="M357" s="105"/>
      <c r="N357" s="105"/>
      <c r="O357" s="105"/>
    </row>
    <row r="358" spans="12:15" x14ac:dyDescent="0.35">
      <c r="L358" s="105"/>
      <c r="M358" s="105"/>
      <c r="N358" s="105"/>
      <c r="O358" s="105"/>
    </row>
    <row r="359" spans="12:15" x14ac:dyDescent="0.35">
      <c r="L359" s="105"/>
      <c r="M359" s="105"/>
      <c r="N359" s="105"/>
      <c r="O359" s="105"/>
    </row>
    <row r="360" spans="12:15" x14ac:dyDescent="0.35">
      <c r="L360" s="105"/>
      <c r="M360" s="105"/>
      <c r="N360" s="105"/>
      <c r="O360" s="105"/>
    </row>
    <row r="361" spans="12:15" x14ac:dyDescent="0.35">
      <c r="L361" s="105"/>
      <c r="M361" s="105"/>
      <c r="N361" s="105"/>
      <c r="O361" s="105"/>
    </row>
    <row r="362" spans="12:15" x14ac:dyDescent="0.35">
      <c r="L362" s="105"/>
      <c r="M362" s="105"/>
      <c r="N362" s="105"/>
      <c r="O362" s="105"/>
    </row>
    <row r="363" spans="12:15" x14ac:dyDescent="0.35">
      <c r="L363" s="105"/>
      <c r="M363" s="105"/>
      <c r="N363" s="105"/>
      <c r="O363" s="105"/>
    </row>
    <row r="364" spans="12:15" x14ac:dyDescent="0.35">
      <c r="L364" s="105"/>
      <c r="M364" s="105"/>
      <c r="N364" s="105"/>
      <c r="O364" s="105"/>
    </row>
    <row r="365" spans="12:15" x14ac:dyDescent="0.35">
      <c r="L365" s="105"/>
      <c r="M365" s="105"/>
      <c r="N365" s="105"/>
      <c r="O365" s="105"/>
    </row>
    <row r="366" spans="12:15" x14ac:dyDescent="0.35">
      <c r="L366" s="105"/>
      <c r="M366" s="105"/>
      <c r="N366" s="105"/>
      <c r="O366" s="105"/>
    </row>
    <row r="367" spans="12:15" x14ac:dyDescent="0.35">
      <c r="L367" s="105"/>
      <c r="M367" s="105"/>
      <c r="N367" s="105"/>
      <c r="O367" s="105"/>
    </row>
    <row r="368" spans="12:15" x14ac:dyDescent="0.35">
      <c r="L368" s="105"/>
      <c r="M368" s="105"/>
      <c r="N368" s="105"/>
      <c r="O368" s="105"/>
    </row>
    <row r="369" spans="12:15" x14ac:dyDescent="0.35">
      <c r="L369" s="105"/>
      <c r="M369" s="105"/>
      <c r="N369" s="105"/>
      <c r="O369" s="105"/>
    </row>
    <row r="370" spans="12:15" x14ac:dyDescent="0.35">
      <c r="L370" s="105"/>
      <c r="M370" s="105"/>
      <c r="N370" s="105"/>
      <c r="O370" s="105"/>
    </row>
    <row r="371" spans="12:15" x14ac:dyDescent="0.35">
      <c r="L371" s="105"/>
      <c r="M371" s="105"/>
      <c r="N371" s="105"/>
      <c r="O371" s="105"/>
    </row>
    <row r="372" spans="12:15" x14ac:dyDescent="0.35">
      <c r="L372" s="105"/>
      <c r="M372" s="105"/>
      <c r="N372" s="105"/>
      <c r="O372" s="105"/>
    </row>
    <row r="373" spans="12:15" x14ac:dyDescent="0.35">
      <c r="L373" s="105"/>
      <c r="M373" s="105"/>
      <c r="N373" s="105"/>
      <c r="O373" s="105"/>
    </row>
    <row r="374" spans="12:15" x14ac:dyDescent="0.35">
      <c r="L374" s="105"/>
      <c r="M374" s="105"/>
      <c r="N374" s="105"/>
      <c r="O374" s="105"/>
    </row>
    <row r="375" spans="12:15" x14ac:dyDescent="0.35">
      <c r="L375" s="105"/>
      <c r="M375" s="105"/>
      <c r="N375" s="105"/>
      <c r="O375" s="105"/>
    </row>
    <row r="376" spans="12:15" x14ac:dyDescent="0.35">
      <c r="L376" s="105"/>
      <c r="M376" s="105"/>
      <c r="N376" s="105"/>
      <c r="O376" s="105"/>
    </row>
    <row r="377" spans="12:15" x14ac:dyDescent="0.35">
      <c r="L377" s="105"/>
      <c r="M377" s="105"/>
      <c r="N377" s="105"/>
      <c r="O377" s="105"/>
    </row>
    <row r="378" spans="12:15" x14ac:dyDescent="0.35">
      <c r="L378" s="105"/>
      <c r="M378" s="105"/>
      <c r="N378" s="105"/>
      <c r="O378" s="105"/>
    </row>
    <row r="379" spans="12:15" x14ac:dyDescent="0.35">
      <c r="L379" s="105"/>
      <c r="M379" s="105"/>
      <c r="N379" s="105"/>
      <c r="O379" s="105"/>
    </row>
    <row r="380" spans="12:15" x14ac:dyDescent="0.35">
      <c r="L380" s="105"/>
      <c r="M380" s="105"/>
      <c r="N380" s="105"/>
      <c r="O380" s="105"/>
    </row>
    <row r="381" spans="12:15" x14ac:dyDescent="0.35">
      <c r="L381" s="105"/>
      <c r="M381" s="105"/>
      <c r="N381" s="105"/>
      <c r="O381" s="105"/>
    </row>
    <row r="382" spans="12:15" x14ac:dyDescent="0.35">
      <c r="L382" s="105"/>
      <c r="M382" s="105"/>
      <c r="N382" s="105"/>
      <c r="O382" s="105"/>
    </row>
    <row r="383" spans="12:15" x14ac:dyDescent="0.35">
      <c r="L383" s="105"/>
      <c r="M383" s="105"/>
      <c r="N383" s="105"/>
      <c r="O383" s="105"/>
    </row>
    <row r="384" spans="12:15" x14ac:dyDescent="0.35">
      <c r="L384" s="105"/>
      <c r="M384" s="105"/>
      <c r="N384" s="105"/>
      <c r="O384" s="105"/>
    </row>
    <row r="385" spans="12:15" x14ac:dyDescent="0.35">
      <c r="L385" s="105"/>
      <c r="M385" s="105"/>
      <c r="N385" s="105"/>
      <c r="O385" s="105"/>
    </row>
    <row r="386" spans="12:15" x14ac:dyDescent="0.35">
      <c r="L386" s="105"/>
      <c r="M386" s="105"/>
      <c r="N386" s="105"/>
      <c r="O386" s="105"/>
    </row>
    <row r="387" spans="12:15" x14ac:dyDescent="0.35">
      <c r="L387" s="105"/>
      <c r="M387" s="105"/>
      <c r="N387" s="105"/>
      <c r="O387" s="105"/>
    </row>
    <row r="388" spans="12:15" x14ac:dyDescent="0.35">
      <c r="L388" s="105"/>
      <c r="M388" s="105"/>
      <c r="N388" s="105"/>
      <c r="O388" s="105"/>
    </row>
    <row r="389" spans="12:15" x14ac:dyDescent="0.35">
      <c r="L389" s="105"/>
      <c r="M389" s="105"/>
      <c r="N389" s="105"/>
      <c r="O389" s="105"/>
    </row>
    <row r="390" spans="12:15" x14ac:dyDescent="0.35">
      <c r="L390" s="105"/>
      <c r="M390" s="105"/>
      <c r="N390" s="105"/>
      <c r="O390" s="105"/>
    </row>
    <row r="391" spans="12:15" x14ac:dyDescent="0.35">
      <c r="L391" s="105"/>
      <c r="M391" s="105"/>
      <c r="N391" s="105"/>
      <c r="O391" s="105"/>
    </row>
    <row r="392" spans="12:15" x14ac:dyDescent="0.35">
      <c r="L392" s="105"/>
      <c r="M392" s="105"/>
      <c r="N392" s="105"/>
      <c r="O392" s="105"/>
    </row>
    <row r="393" spans="12:15" x14ac:dyDescent="0.35">
      <c r="L393" s="105"/>
      <c r="M393" s="105"/>
      <c r="N393" s="105"/>
      <c r="O393" s="105"/>
    </row>
    <row r="394" spans="12:15" x14ac:dyDescent="0.35">
      <c r="L394" s="105"/>
      <c r="M394" s="105"/>
      <c r="N394" s="105"/>
      <c r="O394" s="105"/>
    </row>
    <row r="395" spans="12:15" x14ac:dyDescent="0.35">
      <c r="L395" s="105"/>
      <c r="M395" s="105"/>
      <c r="N395" s="105"/>
      <c r="O395" s="105"/>
    </row>
    <row r="396" spans="12:15" x14ac:dyDescent="0.35">
      <c r="L396" s="105"/>
      <c r="M396" s="105"/>
      <c r="N396" s="105"/>
      <c r="O396" s="105"/>
    </row>
    <row r="397" spans="12:15" x14ac:dyDescent="0.35">
      <c r="L397" s="105"/>
      <c r="M397" s="105"/>
      <c r="N397" s="105"/>
      <c r="O397" s="105"/>
    </row>
    <row r="398" spans="12:15" x14ac:dyDescent="0.35">
      <c r="L398" s="105"/>
      <c r="M398" s="105"/>
      <c r="N398" s="105"/>
      <c r="O398" s="105"/>
    </row>
    <row r="399" spans="12:15" x14ac:dyDescent="0.35">
      <c r="L399" s="105"/>
      <c r="M399" s="105"/>
      <c r="N399" s="105"/>
      <c r="O399" s="105"/>
    </row>
    <row r="400" spans="12:15" x14ac:dyDescent="0.35">
      <c r="L400" s="105"/>
      <c r="M400" s="105"/>
      <c r="N400" s="105"/>
      <c r="O400" s="105"/>
    </row>
    <row r="401" spans="12:15" x14ac:dyDescent="0.35">
      <c r="L401" s="105"/>
      <c r="M401" s="105"/>
      <c r="N401" s="105"/>
      <c r="O401" s="105"/>
    </row>
    <row r="402" spans="12:15" x14ac:dyDescent="0.35">
      <c r="L402" s="105"/>
      <c r="M402" s="105"/>
      <c r="N402" s="105"/>
      <c r="O402" s="105"/>
    </row>
    <row r="403" spans="12:15" x14ac:dyDescent="0.35">
      <c r="L403" s="105"/>
      <c r="M403" s="105"/>
      <c r="N403" s="105"/>
      <c r="O403" s="105"/>
    </row>
    <row r="404" spans="12:15" x14ac:dyDescent="0.35">
      <c r="L404" s="105"/>
      <c r="M404" s="105"/>
      <c r="N404" s="105"/>
      <c r="O404" s="105"/>
    </row>
    <row r="405" spans="12:15" x14ac:dyDescent="0.35">
      <c r="L405" s="105"/>
      <c r="M405" s="105"/>
      <c r="N405" s="105"/>
      <c r="O405" s="105"/>
    </row>
    <row r="406" spans="12:15" x14ac:dyDescent="0.35">
      <c r="L406" s="105"/>
      <c r="M406" s="105"/>
      <c r="N406" s="105"/>
      <c r="O406" s="105"/>
    </row>
    <row r="407" spans="12:15" x14ac:dyDescent="0.35">
      <c r="L407" s="105"/>
      <c r="M407" s="105"/>
      <c r="N407" s="105"/>
      <c r="O407" s="105"/>
    </row>
    <row r="408" spans="12:15" x14ac:dyDescent="0.35">
      <c r="L408" s="105"/>
      <c r="M408" s="105"/>
      <c r="N408" s="105"/>
      <c r="O408" s="105"/>
    </row>
    <row r="409" spans="12:15" x14ac:dyDescent="0.35">
      <c r="L409" s="105"/>
      <c r="M409" s="105"/>
      <c r="N409" s="105"/>
      <c r="O409" s="105"/>
    </row>
    <row r="410" spans="12:15" x14ac:dyDescent="0.35">
      <c r="L410" s="105"/>
      <c r="M410" s="105"/>
      <c r="N410" s="105"/>
      <c r="O410" s="105"/>
    </row>
    <row r="411" spans="12:15" x14ac:dyDescent="0.35">
      <c r="L411" s="105"/>
      <c r="M411" s="105"/>
      <c r="N411" s="105"/>
      <c r="O411" s="105"/>
    </row>
    <row r="412" spans="12:15" x14ac:dyDescent="0.35">
      <c r="L412" s="105"/>
      <c r="M412" s="105"/>
      <c r="N412" s="105"/>
      <c r="O412" s="105"/>
    </row>
    <row r="413" spans="12:15" x14ac:dyDescent="0.35">
      <c r="L413" s="105"/>
      <c r="M413" s="105"/>
      <c r="N413" s="105"/>
      <c r="O413" s="105"/>
    </row>
    <row r="414" spans="12:15" x14ac:dyDescent="0.35">
      <c r="L414" s="105"/>
      <c r="M414" s="105"/>
      <c r="N414" s="105"/>
      <c r="O414" s="105"/>
    </row>
    <row r="415" spans="12:15" x14ac:dyDescent="0.35">
      <c r="L415" s="105"/>
      <c r="M415" s="105"/>
      <c r="N415" s="105"/>
      <c r="O415" s="105"/>
    </row>
    <row r="416" spans="12:15" x14ac:dyDescent="0.35">
      <c r="L416" s="105"/>
      <c r="M416" s="105"/>
      <c r="N416" s="105"/>
      <c r="O416" s="105"/>
    </row>
    <row r="417" spans="12:15" x14ac:dyDescent="0.35">
      <c r="L417" s="105"/>
      <c r="M417" s="105"/>
      <c r="N417" s="105"/>
      <c r="O417" s="105"/>
    </row>
    <row r="418" spans="12:15" x14ac:dyDescent="0.35">
      <c r="L418" s="105"/>
      <c r="M418" s="105"/>
      <c r="N418" s="105"/>
      <c r="O418" s="105"/>
    </row>
    <row r="419" spans="12:15" x14ac:dyDescent="0.35">
      <c r="L419" s="105"/>
      <c r="M419" s="105"/>
      <c r="N419" s="105"/>
      <c r="O419" s="105"/>
    </row>
    <row r="420" spans="12:15" x14ac:dyDescent="0.35">
      <c r="L420" s="105"/>
      <c r="M420" s="105"/>
      <c r="N420" s="105"/>
      <c r="O420" s="105"/>
    </row>
    <row r="421" spans="12:15" x14ac:dyDescent="0.35">
      <c r="L421" s="105"/>
      <c r="M421" s="105"/>
      <c r="N421" s="105"/>
      <c r="O421" s="105"/>
    </row>
    <row r="422" spans="12:15" x14ac:dyDescent="0.35">
      <c r="L422" s="105"/>
      <c r="M422" s="105"/>
      <c r="N422" s="105"/>
      <c r="O422" s="105"/>
    </row>
    <row r="423" spans="12:15" x14ac:dyDescent="0.35">
      <c r="L423" s="105"/>
      <c r="M423" s="105"/>
      <c r="N423" s="105"/>
      <c r="O423" s="105"/>
    </row>
    <row r="424" spans="12:15" x14ac:dyDescent="0.35">
      <c r="L424" s="105"/>
      <c r="M424" s="105"/>
      <c r="N424" s="105"/>
      <c r="O424" s="105"/>
    </row>
    <row r="425" spans="12:15" x14ac:dyDescent="0.35">
      <c r="L425" s="105"/>
      <c r="M425" s="105"/>
      <c r="N425" s="105"/>
      <c r="O425" s="105"/>
    </row>
    <row r="426" spans="12:15" x14ac:dyDescent="0.35">
      <c r="L426" s="105"/>
      <c r="M426" s="105"/>
      <c r="N426" s="105"/>
      <c r="O426" s="105"/>
    </row>
    <row r="427" spans="12:15" x14ac:dyDescent="0.35">
      <c r="L427" s="105"/>
      <c r="M427" s="105"/>
      <c r="N427" s="105"/>
      <c r="O427" s="105"/>
    </row>
    <row r="428" spans="12:15" x14ac:dyDescent="0.35">
      <c r="L428" s="105"/>
      <c r="M428" s="105"/>
      <c r="N428" s="105"/>
      <c r="O428" s="105"/>
    </row>
    <row r="429" spans="12:15" x14ac:dyDescent="0.35">
      <c r="L429" s="105"/>
      <c r="M429" s="105"/>
      <c r="N429" s="105"/>
      <c r="O429" s="105"/>
    </row>
    <row r="430" spans="12:15" x14ac:dyDescent="0.35">
      <c r="L430" s="105"/>
      <c r="M430" s="105"/>
      <c r="N430" s="105"/>
      <c r="O430" s="105"/>
    </row>
    <row r="431" spans="12:15" x14ac:dyDescent="0.35">
      <c r="L431" s="105"/>
      <c r="M431" s="105"/>
      <c r="N431" s="105"/>
      <c r="O431" s="105"/>
    </row>
    <row r="432" spans="12:15" x14ac:dyDescent="0.35">
      <c r="L432" s="105"/>
      <c r="M432" s="105"/>
      <c r="N432" s="105"/>
      <c r="O432" s="105"/>
    </row>
    <row r="433" spans="12:15" x14ac:dyDescent="0.35">
      <c r="L433" s="105"/>
      <c r="M433" s="105"/>
      <c r="N433" s="105"/>
      <c r="O433" s="105"/>
    </row>
    <row r="434" spans="12:15" x14ac:dyDescent="0.35">
      <c r="L434" s="105"/>
      <c r="M434" s="105"/>
      <c r="N434" s="105"/>
      <c r="O434" s="105"/>
    </row>
    <row r="435" spans="12:15" x14ac:dyDescent="0.35">
      <c r="L435" s="105"/>
      <c r="M435" s="105"/>
      <c r="N435" s="105"/>
      <c r="O435" s="105"/>
    </row>
    <row r="436" spans="12:15" x14ac:dyDescent="0.35">
      <c r="L436" s="105"/>
      <c r="M436" s="105"/>
      <c r="N436" s="105"/>
      <c r="O436" s="105"/>
    </row>
    <row r="437" spans="12:15" x14ac:dyDescent="0.35">
      <c r="L437" s="105"/>
      <c r="M437" s="105"/>
      <c r="N437" s="105"/>
      <c r="O437" s="105"/>
    </row>
    <row r="438" spans="12:15" x14ac:dyDescent="0.35">
      <c r="L438" s="105"/>
      <c r="M438" s="105"/>
      <c r="N438" s="105"/>
      <c r="O438" s="105"/>
    </row>
    <row r="439" spans="12:15" x14ac:dyDescent="0.35">
      <c r="L439" s="105"/>
      <c r="M439" s="105"/>
      <c r="N439" s="105"/>
      <c r="O439" s="105"/>
    </row>
    <row r="440" spans="12:15" x14ac:dyDescent="0.35">
      <c r="L440" s="105"/>
      <c r="M440" s="105"/>
      <c r="N440" s="105"/>
      <c r="O440" s="105"/>
    </row>
    <row r="441" spans="12:15" x14ac:dyDescent="0.35">
      <c r="L441" s="105"/>
      <c r="M441" s="105"/>
      <c r="N441" s="105"/>
      <c r="O441" s="105"/>
    </row>
    <row r="442" spans="12:15" x14ac:dyDescent="0.35">
      <c r="L442" s="105"/>
      <c r="M442" s="105"/>
      <c r="N442" s="105"/>
      <c r="O442" s="105"/>
    </row>
    <row r="443" spans="12:15" x14ac:dyDescent="0.35">
      <c r="L443" s="105"/>
      <c r="M443" s="105"/>
      <c r="N443" s="105"/>
      <c r="O443" s="105"/>
    </row>
    <row r="444" spans="12:15" x14ac:dyDescent="0.35">
      <c r="L444" s="105"/>
      <c r="M444" s="105"/>
      <c r="N444" s="105"/>
      <c r="O444" s="105"/>
    </row>
    <row r="445" spans="12:15" x14ac:dyDescent="0.35">
      <c r="L445" s="105"/>
      <c r="M445" s="105"/>
      <c r="N445" s="105"/>
      <c r="O445" s="105"/>
    </row>
    <row r="446" spans="12:15" x14ac:dyDescent="0.35">
      <c r="L446" s="105"/>
      <c r="M446" s="105"/>
      <c r="N446" s="105"/>
      <c r="O446" s="105"/>
    </row>
    <row r="447" spans="12:15" x14ac:dyDescent="0.35">
      <c r="L447" s="105"/>
      <c r="M447" s="105"/>
      <c r="N447" s="105"/>
      <c r="O447" s="105"/>
    </row>
    <row r="448" spans="12:15" x14ac:dyDescent="0.35">
      <c r="L448" s="105"/>
      <c r="M448" s="105"/>
      <c r="N448" s="105"/>
      <c r="O448" s="105"/>
    </row>
    <row r="449" spans="12:15" x14ac:dyDescent="0.35">
      <c r="L449" s="105"/>
      <c r="M449" s="105"/>
      <c r="N449" s="105"/>
      <c r="O449" s="105"/>
    </row>
    <row r="450" spans="12:15" x14ac:dyDescent="0.35">
      <c r="L450" s="105"/>
      <c r="M450" s="105"/>
      <c r="N450" s="105"/>
      <c r="O450" s="105"/>
    </row>
    <row r="451" spans="12:15" x14ac:dyDescent="0.35">
      <c r="L451" s="105"/>
      <c r="M451" s="105"/>
      <c r="N451" s="105"/>
      <c r="O451" s="105"/>
    </row>
    <row r="452" spans="12:15" x14ac:dyDescent="0.35">
      <c r="L452" s="105"/>
      <c r="M452" s="105"/>
      <c r="N452" s="105"/>
      <c r="O452" s="105"/>
    </row>
    <row r="453" spans="12:15" x14ac:dyDescent="0.35">
      <c r="L453" s="105"/>
      <c r="M453" s="105"/>
      <c r="N453" s="105"/>
      <c r="O453" s="105"/>
    </row>
    <row r="454" spans="12:15" x14ac:dyDescent="0.35">
      <c r="L454" s="105"/>
      <c r="M454" s="105"/>
      <c r="N454" s="105"/>
      <c r="O454" s="105"/>
    </row>
    <row r="455" spans="12:15" x14ac:dyDescent="0.35">
      <c r="L455" s="105"/>
      <c r="M455" s="105"/>
      <c r="N455" s="105"/>
      <c r="O455" s="105"/>
    </row>
    <row r="456" spans="12:15" x14ac:dyDescent="0.35">
      <c r="L456" s="105"/>
      <c r="M456" s="105"/>
      <c r="N456" s="105"/>
      <c r="O456" s="105"/>
    </row>
    <row r="457" spans="12:15" x14ac:dyDescent="0.35">
      <c r="L457" s="105"/>
      <c r="M457" s="105"/>
      <c r="N457" s="105"/>
      <c r="O457" s="105"/>
    </row>
    <row r="458" spans="12:15" x14ac:dyDescent="0.35">
      <c r="L458" s="105"/>
      <c r="M458" s="105"/>
      <c r="N458" s="105"/>
      <c r="O458" s="105"/>
    </row>
    <row r="459" spans="12:15" x14ac:dyDescent="0.35">
      <c r="L459" s="105"/>
      <c r="M459" s="105"/>
      <c r="N459" s="105"/>
      <c r="O459" s="105"/>
    </row>
    <row r="460" spans="12:15" x14ac:dyDescent="0.35">
      <c r="L460" s="105"/>
      <c r="M460" s="105"/>
      <c r="N460" s="105"/>
      <c r="O460" s="105"/>
    </row>
    <row r="461" spans="12:15" x14ac:dyDescent="0.35">
      <c r="L461" s="105"/>
      <c r="M461" s="105"/>
      <c r="N461" s="105"/>
      <c r="O461" s="105"/>
    </row>
    <row r="462" spans="12:15" x14ac:dyDescent="0.35">
      <c r="L462" s="105"/>
      <c r="M462" s="105"/>
      <c r="N462" s="105"/>
      <c r="O462" s="105"/>
    </row>
    <row r="463" spans="12:15" x14ac:dyDescent="0.35">
      <c r="L463" s="105"/>
      <c r="M463" s="105"/>
      <c r="N463" s="105"/>
      <c r="O463" s="105"/>
    </row>
    <row r="464" spans="12:15" x14ac:dyDescent="0.35">
      <c r="L464" s="105"/>
      <c r="M464" s="105"/>
      <c r="N464" s="105"/>
      <c r="O464" s="105"/>
    </row>
    <row r="465" spans="12:15" x14ac:dyDescent="0.35">
      <c r="L465" s="105"/>
      <c r="M465" s="105"/>
      <c r="N465" s="105"/>
      <c r="O465" s="105"/>
    </row>
    <row r="466" spans="12:15" x14ac:dyDescent="0.35">
      <c r="L466" s="105"/>
      <c r="M466" s="105"/>
      <c r="N466" s="105"/>
      <c r="O466" s="105"/>
    </row>
    <row r="467" spans="12:15" x14ac:dyDescent="0.35">
      <c r="L467" s="105"/>
      <c r="M467" s="105"/>
      <c r="N467" s="105"/>
      <c r="O467" s="105"/>
    </row>
    <row r="468" spans="12:15" x14ac:dyDescent="0.35">
      <c r="L468" s="105"/>
      <c r="M468" s="105"/>
      <c r="N468" s="105"/>
      <c r="O468" s="105"/>
    </row>
    <row r="469" spans="12:15" x14ac:dyDescent="0.35">
      <c r="L469" s="105"/>
      <c r="M469" s="105"/>
      <c r="N469" s="105"/>
      <c r="O469" s="105"/>
    </row>
    <row r="470" spans="12:15" x14ac:dyDescent="0.35">
      <c r="L470" s="105"/>
      <c r="M470" s="105"/>
      <c r="N470" s="105"/>
      <c r="O470" s="105"/>
    </row>
    <row r="471" spans="12:15" x14ac:dyDescent="0.35">
      <c r="L471" s="105"/>
      <c r="M471" s="105"/>
      <c r="N471" s="105"/>
      <c r="O471" s="105"/>
    </row>
    <row r="472" spans="12:15" x14ac:dyDescent="0.35">
      <c r="L472" s="105"/>
      <c r="M472" s="105"/>
      <c r="N472" s="105"/>
      <c r="O472" s="105"/>
    </row>
    <row r="473" spans="12:15" x14ac:dyDescent="0.35">
      <c r="L473" s="105"/>
      <c r="M473" s="105"/>
      <c r="N473" s="105"/>
      <c r="O473" s="105"/>
    </row>
    <row r="474" spans="12:15" x14ac:dyDescent="0.35">
      <c r="L474" s="105"/>
      <c r="M474" s="105"/>
      <c r="N474" s="105"/>
      <c r="O474" s="105"/>
    </row>
    <row r="475" spans="12:15" x14ac:dyDescent="0.35">
      <c r="L475" s="105"/>
      <c r="M475" s="105"/>
      <c r="N475" s="105"/>
      <c r="O475" s="105"/>
    </row>
    <row r="476" spans="12:15" x14ac:dyDescent="0.35">
      <c r="L476" s="105"/>
      <c r="M476" s="105"/>
      <c r="N476" s="105"/>
      <c r="O476" s="105"/>
    </row>
    <row r="477" spans="12:15" x14ac:dyDescent="0.35">
      <c r="L477" s="105"/>
      <c r="M477" s="105"/>
      <c r="N477" s="105"/>
      <c r="O477" s="105"/>
    </row>
    <row r="478" spans="12:15" x14ac:dyDescent="0.35">
      <c r="L478" s="105"/>
      <c r="M478" s="105"/>
      <c r="N478" s="105"/>
      <c r="O478" s="105"/>
    </row>
    <row r="479" spans="12:15" x14ac:dyDescent="0.35">
      <c r="L479" s="105"/>
      <c r="M479" s="105"/>
      <c r="N479" s="105"/>
      <c r="O479" s="105"/>
    </row>
    <row r="480" spans="12:15" x14ac:dyDescent="0.35">
      <c r="L480" s="105"/>
      <c r="M480" s="105"/>
      <c r="N480" s="105"/>
      <c r="O480" s="105"/>
    </row>
    <row r="481" spans="12:15" x14ac:dyDescent="0.35">
      <c r="L481" s="105"/>
      <c r="M481" s="105"/>
      <c r="N481" s="105"/>
      <c r="O481" s="105"/>
    </row>
    <row r="482" spans="12:15" x14ac:dyDescent="0.35">
      <c r="L482" s="105"/>
      <c r="M482" s="105"/>
      <c r="N482" s="105"/>
      <c r="O482" s="105"/>
    </row>
    <row r="483" spans="12:15" x14ac:dyDescent="0.35">
      <c r="L483" s="105"/>
      <c r="M483" s="105"/>
      <c r="N483" s="105"/>
      <c r="O483" s="105"/>
    </row>
    <row r="484" spans="12:15" x14ac:dyDescent="0.35">
      <c r="L484" s="105"/>
      <c r="M484" s="105"/>
      <c r="N484" s="105"/>
      <c r="O484" s="105"/>
    </row>
    <row r="485" spans="12:15" x14ac:dyDescent="0.35">
      <c r="L485" s="105"/>
      <c r="M485" s="105"/>
      <c r="N485" s="105"/>
      <c r="O485" s="105"/>
    </row>
    <row r="486" spans="12:15" x14ac:dyDescent="0.35">
      <c r="L486" s="105"/>
      <c r="M486" s="105"/>
      <c r="N486" s="105"/>
      <c r="O486" s="105"/>
    </row>
    <row r="487" spans="12:15" x14ac:dyDescent="0.35">
      <c r="L487" s="105"/>
      <c r="M487" s="105"/>
      <c r="N487" s="105"/>
      <c r="O487" s="105"/>
    </row>
    <row r="488" spans="12:15" x14ac:dyDescent="0.35">
      <c r="L488" s="105"/>
      <c r="M488" s="105"/>
      <c r="N488" s="105"/>
      <c r="O488" s="105"/>
    </row>
    <row r="489" spans="12:15" x14ac:dyDescent="0.35">
      <c r="L489" s="105"/>
      <c r="M489" s="105"/>
      <c r="N489" s="105"/>
      <c r="O489" s="105"/>
    </row>
    <row r="490" spans="12:15" x14ac:dyDescent="0.35">
      <c r="L490" s="105"/>
      <c r="M490" s="105"/>
      <c r="N490" s="105"/>
      <c r="O490" s="105"/>
    </row>
    <row r="491" spans="12:15" x14ac:dyDescent="0.35">
      <c r="L491" s="105"/>
      <c r="M491" s="105"/>
      <c r="N491" s="105"/>
      <c r="O491" s="105"/>
    </row>
    <row r="492" spans="12:15" x14ac:dyDescent="0.35">
      <c r="L492" s="105"/>
      <c r="M492" s="105"/>
      <c r="N492" s="105"/>
      <c r="O492" s="105"/>
    </row>
    <row r="493" spans="12:15" x14ac:dyDescent="0.35">
      <c r="L493" s="105"/>
      <c r="M493" s="105"/>
      <c r="N493" s="105"/>
      <c r="O493" s="105"/>
    </row>
    <row r="494" spans="12:15" x14ac:dyDescent="0.35">
      <c r="L494" s="105"/>
      <c r="M494" s="105"/>
      <c r="N494" s="105"/>
      <c r="O494" s="105"/>
    </row>
    <row r="495" spans="12:15" x14ac:dyDescent="0.35">
      <c r="L495" s="105"/>
      <c r="M495" s="105"/>
      <c r="N495" s="105"/>
      <c r="O495" s="105"/>
    </row>
    <row r="496" spans="12:15" x14ac:dyDescent="0.35">
      <c r="L496" s="105"/>
      <c r="M496" s="105"/>
      <c r="N496" s="105"/>
      <c r="O496" s="105"/>
    </row>
    <row r="497" spans="12:15" x14ac:dyDescent="0.35">
      <c r="L497" s="105"/>
      <c r="M497" s="105"/>
      <c r="N497" s="105"/>
      <c r="O497" s="105"/>
    </row>
    <row r="498" spans="12:15" x14ac:dyDescent="0.35">
      <c r="L498" s="105"/>
      <c r="M498" s="105"/>
      <c r="N498" s="105"/>
      <c r="O498" s="105"/>
    </row>
    <row r="499" spans="12:15" x14ac:dyDescent="0.35">
      <c r="L499" s="105"/>
      <c r="M499" s="105"/>
      <c r="N499" s="105"/>
      <c r="O499" s="105"/>
    </row>
    <row r="500" spans="12:15" x14ac:dyDescent="0.35">
      <c r="L500" s="105"/>
      <c r="M500" s="105"/>
      <c r="N500" s="105"/>
      <c r="O500" s="105"/>
    </row>
    <row r="501" spans="12:15" x14ac:dyDescent="0.35">
      <c r="L501" s="105"/>
      <c r="M501" s="105"/>
      <c r="N501" s="105"/>
      <c r="O501" s="105"/>
    </row>
    <row r="502" spans="12:15" x14ac:dyDescent="0.35">
      <c r="L502" s="105"/>
      <c r="M502" s="105"/>
      <c r="N502" s="105"/>
      <c r="O502" s="105"/>
    </row>
    <row r="503" spans="12:15" x14ac:dyDescent="0.35">
      <c r="L503" s="105"/>
      <c r="M503" s="105"/>
      <c r="N503" s="105"/>
      <c r="O503" s="105"/>
    </row>
    <row r="504" spans="12:15" x14ac:dyDescent="0.35">
      <c r="L504" s="105"/>
      <c r="M504" s="105"/>
      <c r="N504" s="105"/>
      <c r="O504" s="105"/>
    </row>
    <row r="505" spans="12:15" x14ac:dyDescent="0.35">
      <c r="L505" s="105"/>
      <c r="M505" s="105"/>
      <c r="N505" s="105"/>
      <c r="O505" s="105"/>
    </row>
    <row r="506" spans="12:15" x14ac:dyDescent="0.35">
      <c r="L506" s="105"/>
      <c r="M506" s="105"/>
      <c r="N506" s="105"/>
      <c r="O506" s="105"/>
    </row>
    <row r="507" spans="12:15" x14ac:dyDescent="0.35">
      <c r="L507" s="105"/>
      <c r="M507" s="105"/>
      <c r="N507" s="105"/>
      <c r="O507" s="105"/>
    </row>
    <row r="508" spans="12:15" x14ac:dyDescent="0.35">
      <c r="L508" s="105"/>
      <c r="M508" s="105"/>
      <c r="N508" s="105"/>
      <c r="O508" s="105"/>
    </row>
    <row r="509" spans="12:15" x14ac:dyDescent="0.35">
      <c r="L509" s="105"/>
      <c r="M509" s="105"/>
      <c r="N509" s="105"/>
      <c r="O509" s="105"/>
    </row>
    <row r="510" spans="12:15" x14ac:dyDescent="0.35">
      <c r="L510" s="105"/>
      <c r="M510" s="105"/>
      <c r="N510" s="105"/>
      <c r="O510" s="105"/>
    </row>
    <row r="511" spans="12:15" x14ac:dyDescent="0.35">
      <c r="L511" s="105"/>
      <c r="M511" s="105"/>
      <c r="N511" s="105"/>
      <c r="O511" s="105"/>
    </row>
    <row r="512" spans="12:15" x14ac:dyDescent="0.35">
      <c r="L512" s="105"/>
      <c r="M512" s="105"/>
      <c r="N512" s="105"/>
      <c r="O512" s="105"/>
    </row>
    <row r="513" spans="12:15" x14ac:dyDescent="0.35">
      <c r="L513" s="105"/>
      <c r="M513" s="105"/>
      <c r="N513" s="105"/>
      <c r="O513" s="105"/>
    </row>
    <row r="514" spans="12:15" x14ac:dyDescent="0.35">
      <c r="L514" s="105"/>
      <c r="M514" s="105"/>
      <c r="N514" s="105"/>
      <c r="O514" s="105"/>
    </row>
    <row r="515" spans="12:15" x14ac:dyDescent="0.35">
      <c r="L515" s="105"/>
      <c r="M515" s="105"/>
      <c r="N515" s="105"/>
      <c r="O515" s="105"/>
    </row>
    <row r="516" spans="12:15" x14ac:dyDescent="0.35">
      <c r="L516" s="105"/>
      <c r="M516" s="105"/>
      <c r="N516" s="105"/>
      <c r="O516" s="105"/>
    </row>
    <row r="517" spans="12:15" x14ac:dyDescent="0.35">
      <c r="L517" s="105"/>
      <c r="M517" s="105"/>
      <c r="N517" s="105"/>
      <c r="O517" s="105"/>
    </row>
    <row r="518" spans="12:15" x14ac:dyDescent="0.35">
      <c r="L518" s="105"/>
      <c r="M518" s="105"/>
      <c r="N518" s="105"/>
      <c r="O518" s="105"/>
    </row>
    <row r="519" spans="12:15" x14ac:dyDescent="0.35">
      <c r="L519" s="105"/>
      <c r="M519" s="105"/>
      <c r="N519" s="105"/>
      <c r="O519" s="105"/>
    </row>
    <row r="520" spans="12:15" x14ac:dyDescent="0.35">
      <c r="L520" s="105"/>
      <c r="M520" s="105"/>
      <c r="N520" s="105"/>
      <c r="O520" s="105"/>
    </row>
    <row r="521" spans="12:15" x14ac:dyDescent="0.35">
      <c r="L521" s="105"/>
      <c r="M521" s="105"/>
      <c r="N521" s="105"/>
      <c r="O521" s="105"/>
    </row>
    <row r="522" spans="12:15" x14ac:dyDescent="0.35">
      <c r="L522" s="105"/>
      <c r="M522" s="105"/>
      <c r="N522" s="105"/>
      <c r="O522" s="105"/>
    </row>
    <row r="523" spans="12:15" x14ac:dyDescent="0.35">
      <c r="L523" s="105"/>
      <c r="M523" s="105"/>
      <c r="N523" s="105"/>
      <c r="O523" s="105"/>
    </row>
    <row r="524" spans="12:15" x14ac:dyDescent="0.35">
      <c r="L524" s="105"/>
      <c r="M524" s="105"/>
      <c r="N524" s="105"/>
      <c r="O524" s="105"/>
    </row>
    <row r="525" spans="12:15" x14ac:dyDescent="0.35">
      <c r="L525" s="105"/>
      <c r="M525" s="105"/>
      <c r="N525" s="105"/>
      <c r="O525" s="105"/>
    </row>
    <row r="526" spans="12:15" x14ac:dyDescent="0.35">
      <c r="L526" s="105"/>
      <c r="M526" s="105"/>
      <c r="N526" s="105"/>
      <c r="O526" s="105"/>
    </row>
    <row r="527" spans="12:15" x14ac:dyDescent="0.35">
      <c r="L527" s="105"/>
      <c r="M527" s="105"/>
      <c r="N527" s="105"/>
      <c r="O527" s="105"/>
    </row>
    <row r="528" spans="12:15" x14ac:dyDescent="0.35">
      <c r="L528" s="105"/>
      <c r="M528" s="105"/>
      <c r="N528" s="105"/>
      <c r="O528" s="105"/>
    </row>
    <row r="529" spans="12:15" x14ac:dyDescent="0.35">
      <c r="L529" s="105"/>
      <c r="M529" s="105"/>
      <c r="N529" s="105"/>
      <c r="O529" s="105"/>
    </row>
    <row r="530" spans="12:15" x14ac:dyDescent="0.35">
      <c r="L530" s="105"/>
      <c r="M530" s="105"/>
      <c r="N530" s="105"/>
      <c r="O530" s="105"/>
    </row>
    <row r="531" spans="12:15" x14ac:dyDescent="0.35">
      <c r="L531" s="105"/>
      <c r="M531" s="105"/>
      <c r="N531" s="105"/>
      <c r="O531" s="105"/>
    </row>
    <row r="532" spans="12:15" x14ac:dyDescent="0.35">
      <c r="L532" s="105"/>
      <c r="M532" s="105"/>
      <c r="N532" s="105"/>
      <c r="O532" s="105"/>
    </row>
    <row r="533" spans="12:15" x14ac:dyDescent="0.35">
      <c r="L533" s="105"/>
      <c r="M533" s="105"/>
      <c r="N533" s="105"/>
      <c r="O533" s="105"/>
    </row>
    <row r="534" spans="12:15" x14ac:dyDescent="0.35">
      <c r="L534" s="105"/>
      <c r="M534" s="105"/>
      <c r="N534" s="105"/>
      <c r="O534" s="105"/>
    </row>
    <row r="535" spans="12:15" x14ac:dyDescent="0.35">
      <c r="L535" s="105"/>
      <c r="M535" s="105"/>
      <c r="N535" s="105"/>
      <c r="O535" s="105"/>
    </row>
    <row r="536" spans="12:15" x14ac:dyDescent="0.35">
      <c r="L536" s="105"/>
      <c r="M536" s="105"/>
      <c r="N536" s="105"/>
      <c r="O536" s="105"/>
    </row>
    <row r="537" spans="12:15" x14ac:dyDescent="0.35">
      <c r="L537" s="105"/>
      <c r="M537" s="105"/>
      <c r="N537" s="105"/>
      <c r="O537" s="105"/>
    </row>
    <row r="538" spans="12:15" x14ac:dyDescent="0.35">
      <c r="L538" s="105"/>
      <c r="M538" s="105"/>
      <c r="N538" s="105"/>
      <c r="O538" s="105"/>
    </row>
    <row r="539" spans="12:15" x14ac:dyDescent="0.35">
      <c r="L539" s="105"/>
      <c r="M539" s="105"/>
      <c r="N539" s="105"/>
      <c r="O539" s="105"/>
    </row>
    <row r="540" spans="12:15" x14ac:dyDescent="0.35">
      <c r="L540" s="105"/>
      <c r="M540" s="105"/>
      <c r="N540" s="105"/>
      <c r="O540" s="105"/>
    </row>
    <row r="541" spans="12:15" x14ac:dyDescent="0.35">
      <c r="L541" s="105"/>
      <c r="M541" s="105"/>
      <c r="N541" s="105"/>
      <c r="O541" s="105"/>
    </row>
    <row r="542" spans="12:15" x14ac:dyDescent="0.35">
      <c r="L542" s="105"/>
      <c r="M542" s="105"/>
      <c r="N542" s="105"/>
      <c r="O542" s="105"/>
    </row>
    <row r="543" spans="12:15" x14ac:dyDescent="0.35">
      <c r="L543" s="105"/>
      <c r="M543" s="105"/>
      <c r="N543" s="105"/>
      <c r="O543" s="105"/>
    </row>
    <row r="544" spans="12:15" x14ac:dyDescent="0.35">
      <c r="L544" s="105"/>
      <c r="M544" s="105"/>
      <c r="N544" s="105"/>
      <c r="O544" s="105"/>
    </row>
    <row r="545" spans="12:15" x14ac:dyDescent="0.35">
      <c r="L545" s="105"/>
      <c r="M545" s="105"/>
      <c r="N545" s="105"/>
      <c r="O545" s="105"/>
    </row>
    <row r="546" spans="12:15" x14ac:dyDescent="0.35">
      <c r="L546" s="105"/>
      <c r="M546" s="105"/>
      <c r="N546" s="105"/>
      <c r="O546" s="105"/>
    </row>
    <row r="547" spans="12:15" x14ac:dyDescent="0.35">
      <c r="L547" s="105"/>
      <c r="M547" s="105"/>
      <c r="N547" s="105"/>
      <c r="O547" s="105"/>
    </row>
    <row r="548" spans="12:15" x14ac:dyDescent="0.35">
      <c r="L548" s="105"/>
      <c r="M548" s="105"/>
      <c r="N548" s="105"/>
      <c r="O548" s="105"/>
    </row>
    <row r="549" spans="12:15" x14ac:dyDescent="0.35">
      <c r="L549" s="105"/>
      <c r="M549" s="105"/>
      <c r="N549" s="105"/>
      <c r="O549" s="105"/>
    </row>
    <row r="550" spans="12:15" x14ac:dyDescent="0.35">
      <c r="L550" s="105"/>
      <c r="M550" s="105"/>
      <c r="N550" s="105"/>
      <c r="O550" s="105"/>
    </row>
    <row r="551" spans="12:15" x14ac:dyDescent="0.35">
      <c r="L551" s="105"/>
      <c r="M551" s="105"/>
      <c r="N551" s="105"/>
      <c r="O551" s="105"/>
    </row>
    <row r="552" spans="12:15" x14ac:dyDescent="0.35">
      <c r="L552" s="105"/>
      <c r="M552" s="105"/>
      <c r="N552" s="105"/>
      <c r="O552" s="105"/>
    </row>
    <row r="553" spans="12:15" x14ac:dyDescent="0.35">
      <c r="L553" s="105"/>
      <c r="M553" s="105"/>
      <c r="N553" s="105"/>
      <c r="O553" s="105"/>
    </row>
    <row r="554" spans="12:15" x14ac:dyDescent="0.35">
      <c r="L554" s="105"/>
      <c r="M554" s="105"/>
      <c r="N554" s="105"/>
      <c r="O554" s="105"/>
    </row>
    <row r="555" spans="12:15" x14ac:dyDescent="0.35">
      <c r="L555" s="105"/>
      <c r="M555" s="105"/>
      <c r="N555" s="105"/>
      <c r="O555" s="105"/>
    </row>
    <row r="556" spans="12:15" x14ac:dyDescent="0.35">
      <c r="L556" s="105"/>
      <c r="M556" s="105"/>
      <c r="N556" s="105"/>
      <c r="O556" s="105"/>
    </row>
    <row r="557" spans="12:15" x14ac:dyDescent="0.35">
      <c r="L557" s="105"/>
      <c r="M557" s="105"/>
      <c r="N557" s="105"/>
      <c r="O557" s="105"/>
    </row>
    <row r="558" spans="12:15" x14ac:dyDescent="0.35">
      <c r="L558" s="105"/>
      <c r="M558" s="105"/>
      <c r="N558" s="105"/>
      <c r="O558" s="105"/>
    </row>
    <row r="559" spans="12:15" x14ac:dyDescent="0.35">
      <c r="L559" s="105"/>
      <c r="M559" s="105"/>
      <c r="N559" s="105"/>
      <c r="O559" s="105"/>
    </row>
    <row r="560" spans="12:15" x14ac:dyDescent="0.35">
      <c r="L560" s="105"/>
      <c r="M560" s="105"/>
      <c r="N560" s="105"/>
      <c r="O560" s="105"/>
    </row>
    <row r="561" spans="12:15" x14ac:dyDescent="0.35">
      <c r="L561" s="105"/>
      <c r="M561" s="105"/>
      <c r="N561" s="105"/>
      <c r="O561" s="105"/>
    </row>
    <row r="562" spans="12:15" x14ac:dyDescent="0.35">
      <c r="L562" s="105"/>
      <c r="M562" s="105"/>
      <c r="N562" s="105"/>
      <c r="O562" s="105"/>
    </row>
    <row r="563" spans="12:15" x14ac:dyDescent="0.35">
      <c r="L563" s="105"/>
      <c r="M563" s="105"/>
      <c r="N563" s="105"/>
      <c r="O563" s="105"/>
    </row>
    <row r="564" spans="12:15" x14ac:dyDescent="0.35">
      <c r="L564" s="105"/>
      <c r="M564" s="105"/>
      <c r="N564" s="105"/>
      <c r="O564" s="105"/>
    </row>
    <row r="565" spans="12:15" x14ac:dyDescent="0.35">
      <c r="L565" s="105"/>
      <c r="M565" s="105"/>
      <c r="N565" s="105"/>
      <c r="O565" s="105"/>
    </row>
    <row r="566" spans="12:15" x14ac:dyDescent="0.35">
      <c r="L566" s="105"/>
      <c r="M566" s="105"/>
      <c r="N566" s="105"/>
      <c r="O566" s="105"/>
    </row>
    <row r="567" spans="12:15" x14ac:dyDescent="0.35">
      <c r="L567" s="105"/>
      <c r="M567" s="105"/>
      <c r="N567" s="105"/>
      <c r="O567" s="105"/>
    </row>
    <row r="568" spans="12:15" x14ac:dyDescent="0.35">
      <c r="L568" s="105"/>
      <c r="M568" s="105"/>
      <c r="N568" s="105"/>
      <c r="O568" s="105"/>
    </row>
    <row r="569" spans="12:15" x14ac:dyDescent="0.35">
      <c r="L569" s="105"/>
      <c r="M569" s="105"/>
      <c r="N569" s="105"/>
      <c r="O569" s="105"/>
    </row>
    <row r="570" spans="12:15" x14ac:dyDescent="0.35">
      <c r="L570" s="105"/>
      <c r="M570" s="105"/>
      <c r="N570" s="105"/>
      <c r="O570" s="105"/>
    </row>
    <row r="571" spans="12:15" x14ac:dyDescent="0.35">
      <c r="L571" s="105"/>
      <c r="M571" s="105"/>
      <c r="N571" s="105"/>
      <c r="O571" s="105"/>
    </row>
    <row r="572" spans="12:15" x14ac:dyDescent="0.35">
      <c r="L572" s="105"/>
      <c r="M572" s="105"/>
      <c r="N572" s="105"/>
      <c r="O572" s="105"/>
    </row>
    <row r="573" spans="12:15" x14ac:dyDescent="0.35">
      <c r="L573" s="105"/>
      <c r="M573" s="105"/>
      <c r="N573" s="105"/>
      <c r="O573" s="105"/>
    </row>
    <row r="574" spans="12:15" x14ac:dyDescent="0.35">
      <c r="L574" s="105"/>
      <c r="M574" s="105"/>
      <c r="N574" s="105"/>
      <c r="O574" s="105"/>
    </row>
    <row r="575" spans="12:15" x14ac:dyDescent="0.35">
      <c r="L575" s="105"/>
      <c r="M575" s="105"/>
      <c r="N575" s="105"/>
      <c r="O575" s="105"/>
    </row>
    <row r="576" spans="12:15" x14ac:dyDescent="0.35">
      <c r="L576" s="105"/>
      <c r="M576" s="105"/>
      <c r="N576" s="105"/>
      <c r="O576" s="105"/>
    </row>
    <row r="577" spans="12:15" x14ac:dyDescent="0.35">
      <c r="L577" s="105"/>
      <c r="M577" s="105"/>
      <c r="N577" s="105"/>
      <c r="O577" s="105"/>
    </row>
    <row r="578" spans="12:15" x14ac:dyDescent="0.35">
      <c r="L578" s="105"/>
      <c r="M578" s="105"/>
      <c r="N578" s="105"/>
      <c r="O578" s="105"/>
    </row>
    <row r="579" spans="12:15" x14ac:dyDescent="0.35">
      <c r="L579" s="105"/>
      <c r="M579" s="105"/>
      <c r="N579" s="105"/>
      <c r="O579" s="105"/>
    </row>
    <row r="580" spans="12:15" x14ac:dyDescent="0.35">
      <c r="L580" s="105"/>
      <c r="M580" s="105"/>
      <c r="N580" s="105"/>
      <c r="O580" s="105"/>
    </row>
    <row r="581" spans="12:15" x14ac:dyDescent="0.35">
      <c r="L581" s="105"/>
      <c r="M581" s="105"/>
      <c r="N581" s="105"/>
      <c r="O581" s="105"/>
    </row>
    <row r="582" spans="12:15" x14ac:dyDescent="0.35">
      <c r="L582" s="105"/>
      <c r="M582" s="105"/>
      <c r="N582" s="105"/>
      <c r="O582" s="105"/>
    </row>
    <row r="583" spans="12:15" x14ac:dyDescent="0.35">
      <c r="L583" s="105"/>
      <c r="M583" s="105"/>
      <c r="N583" s="105"/>
      <c r="O583" s="105"/>
    </row>
    <row r="584" spans="12:15" x14ac:dyDescent="0.35">
      <c r="L584" s="105"/>
      <c r="M584" s="105"/>
      <c r="N584" s="105"/>
      <c r="O584" s="105"/>
    </row>
    <row r="585" spans="12:15" x14ac:dyDescent="0.35">
      <c r="L585" s="105"/>
      <c r="M585" s="105"/>
      <c r="N585" s="105"/>
      <c r="O585" s="105"/>
    </row>
    <row r="586" spans="12:15" x14ac:dyDescent="0.35">
      <c r="L586" s="105"/>
      <c r="M586" s="105"/>
      <c r="N586" s="105"/>
      <c r="O586" s="105"/>
    </row>
    <row r="587" spans="12:15" x14ac:dyDescent="0.35">
      <c r="L587" s="105"/>
      <c r="M587" s="105"/>
      <c r="N587" s="105"/>
      <c r="O587" s="105"/>
    </row>
    <row r="588" spans="12:15" x14ac:dyDescent="0.35">
      <c r="L588" s="105"/>
      <c r="M588" s="105"/>
      <c r="N588" s="105"/>
      <c r="O588" s="105"/>
    </row>
    <row r="589" spans="12:15" x14ac:dyDescent="0.35">
      <c r="L589" s="105"/>
      <c r="M589" s="105"/>
      <c r="N589" s="105"/>
      <c r="O589" s="105"/>
    </row>
    <row r="590" spans="12:15" x14ac:dyDescent="0.35">
      <c r="L590" s="105"/>
      <c r="M590" s="105"/>
      <c r="N590" s="105"/>
      <c r="O590" s="105"/>
    </row>
    <row r="591" spans="12:15" x14ac:dyDescent="0.35">
      <c r="L591" s="105"/>
      <c r="M591" s="105"/>
      <c r="N591" s="105"/>
      <c r="O591" s="105"/>
    </row>
    <row r="592" spans="12:15" x14ac:dyDescent="0.35">
      <c r="L592" s="105"/>
      <c r="M592" s="105"/>
      <c r="N592" s="105"/>
      <c r="O592" s="105"/>
    </row>
    <row r="593" spans="12:15" x14ac:dyDescent="0.35">
      <c r="L593" s="105"/>
      <c r="M593" s="105"/>
      <c r="N593" s="105"/>
      <c r="O593" s="105"/>
    </row>
    <row r="594" spans="12:15" x14ac:dyDescent="0.35">
      <c r="L594" s="105"/>
      <c r="M594" s="105"/>
      <c r="N594" s="105"/>
      <c r="O594" s="105"/>
    </row>
    <row r="595" spans="12:15" x14ac:dyDescent="0.35">
      <c r="L595" s="105"/>
      <c r="M595" s="105"/>
      <c r="N595" s="105"/>
      <c r="O595" s="105"/>
    </row>
    <row r="596" spans="12:15" x14ac:dyDescent="0.35">
      <c r="L596" s="105"/>
      <c r="M596" s="105"/>
      <c r="N596" s="105"/>
      <c r="O596" s="105"/>
    </row>
    <row r="597" spans="12:15" x14ac:dyDescent="0.35">
      <c r="L597" s="105"/>
      <c r="M597" s="105"/>
      <c r="N597" s="105"/>
      <c r="O597" s="105"/>
    </row>
    <row r="598" spans="12:15" x14ac:dyDescent="0.35">
      <c r="L598" s="105"/>
      <c r="M598" s="105"/>
      <c r="N598" s="105"/>
      <c r="O598" s="105"/>
    </row>
    <row r="599" spans="12:15" x14ac:dyDescent="0.35">
      <c r="L599" s="105"/>
      <c r="M599" s="105"/>
      <c r="N599" s="105"/>
      <c r="O599" s="105"/>
    </row>
    <row r="600" spans="12:15" x14ac:dyDescent="0.35">
      <c r="L600" s="105"/>
      <c r="M600" s="105"/>
      <c r="N600" s="105"/>
      <c r="O600" s="105"/>
    </row>
    <row r="601" spans="12:15" x14ac:dyDescent="0.35">
      <c r="L601" s="105"/>
      <c r="M601" s="105"/>
      <c r="N601" s="105"/>
      <c r="O601" s="105"/>
    </row>
    <row r="602" spans="12:15" x14ac:dyDescent="0.35">
      <c r="L602" s="105"/>
      <c r="M602" s="105"/>
      <c r="N602" s="105"/>
      <c r="O602" s="105"/>
    </row>
    <row r="603" spans="12:15" x14ac:dyDescent="0.35">
      <c r="L603" s="105"/>
      <c r="M603" s="105"/>
      <c r="N603" s="105"/>
      <c r="O603" s="105"/>
    </row>
    <row r="604" spans="12:15" x14ac:dyDescent="0.35">
      <c r="L604" s="105"/>
      <c r="M604" s="105"/>
      <c r="N604" s="105"/>
      <c r="O604" s="105"/>
    </row>
    <row r="605" spans="12:15" x14ac:dyDescent="0.35">
      <c r="L605" s="105"/>
      <c r="M605" s="105"/>
      <c r="N605" s="105"/>
      <c r="O605" s="105"/>
    </row>
    <row r="606" spans="12:15" x14ac:dyDescent="0.35">
      <c r="L606" s="105"/>
      <c r="M606" s="105"/>
      <c r="N606" s="105"/>
      <c r="O606" s="105"/>
    </row>
    <row r="607" spans="12:15" x14ac:dyDescent="0.35">
      <c r="L607" s="105"/>
      <c r="M607" s="105"/>
      <c r="N607" s="105"/>
      <c r="O607" s="105"/>
    </row>
    <row r="608" spans="12:15" x14ac:dyDescent="0.35">
      <c r="L608" s="105"/>
      <c r="M608" s="105"/>
      <c r="N608" s="105"/>
      <c r="O608" s="105"/>
    </row>
    <row r="609" spans="12:15" x14ac:dyDescent="0.35">
      <c r="L609" s="105"/>
      <c r="M609" s="105"/>
      <c r="N609" s="105"/>
      <c r="O609" s="105"/>
    </row>
    <row r="610" spans="12:15" x14ac:dyDescent="0.35">
      <c r="L610" s="105"/>
      <c r="M610" s="105"/>
      <c r="N610" s="105"/>
      <c r="O610" s="105"/>
    </row>
    <row r="611" spans="12:15" x14ac:dyDescent="0.35">
      <c r="L611" s="105"/>
      <c r="M611" s="105"/>
      <c r="N611" s="105"/>
      <c r="O611" s="105"/>
    </row>
    <row r="612" spans="12:15" x14ac:dyDescent="0.35">
      <c r="L612" s="105"/>
      <c r="M612" s="105"/>
      <c r="N612" s="105"/>
      <c r="O612" s="105"/>
    </row>
    <row r="613" spans="12:15" x14ac:dyDescent="0.35">
      <c r="L613" s="105"/>
      <c r="M613" s="105"/>
      <c r="N613" s="105"/>
      <c r="O613" s="105"/>
    </row>
    <row r="614" spans="12:15" x14ac:dyDescent="0.35">
      <c r="L614" s="105"/>
      <c r="M614" s="105"/>
      <c r="N614" s="105"/>
      <c r="O614" s="105"/>
    </row>
    <row r="615" spans="12:15" x14ac:dyDescent="0.35">
      <c r="L615" s="105"/>
      <c r="M615" s="105"/>
      <c r="N615" s="105"/>
      <c r="O615" s="105"/>
    </row>
    <row r="616" spans="12:15" x14ac:dyDescent="0.35">
      <c r="L616" s="105"/>
      <c r="M616" s="105"/>
      <c r="N616" s="105"/>
      <c r="O616" s="105"/>
    </row>
    <row r="617" spans="12:15" x14ac:dyDescent="0.35">
      <c r="L617" s="105"/>
      <c r="M617" s="105"/>
      <c r="N617" s="105"/>
      <c r="O617" s="105"/>
    </row>
    <row r="618" spans="12:15" x14ac:dyDescent="0.35">
      <c r="L618" s="105"/>
      <c r="M618" s="105"/>
      <c r="N618" s="105"/>
      <c r="O618" s="105"/>
    </row>
    <row r="619" spans="12:15" x14ac:dyDescent="0.35">
      <c r="L619" s="105"/>
      <c r="M619" s="105"/>
      <c r="N619" s="105"/>
      <c r="O619" s="105"/>
    </row>
    <row r="620" spans="12:15" x14ac:dyDescent="0.35">
      <c r="L620" s="105"/>
      <c r="M620" s="105"/>
      <c r="N620" s="105"/>
      <c r="O620" s="105"/>
    </row>
    <row r="621" spans="12:15" x14ac:dyDescent="0.35">
      <c r="L621" s="105"/>
      <c r="M621" s="105"/>
      <c r="N621" s="105"/>
      <c r="O621" s="105"/>
    </row>
    <row r="622" spans="12:15" x14ac:dyDescent="0.35">
      <c r="L622" s="105"/>
      <c r="M622" s="105"/>
      <c r="N622" s="105"/>
      <c r="O622" s="105"/>
    </row>
    <row r="623" spans="12:15" x14ac:dyDescent="0.35">
      <c r="L623" s="105"/>
      <c r="M623" s="105"/>
      <c r="N623" s="105"/>
      <c r="O623" s="105"/>
    </row>
    <row r="624" spans="12:15" x14ac:dyDescent="0.35">
      <c r="L624" s="105"/>
      <c r="M624" s="105"/>
      <c r="N624" s="105"/>
      <c r="O624" s="105"/>
    </row>
    <row r="625" spans="12:15" x14ac:dyDescent="0.35">
      <c r="L625" s="105"/>
      <c r="M625" s="105"/>
      <c r="N625" s="105"/>
      <c r="O625" s="105"/>
    </row>
    <row r="626" spans="12:15" x14ac:dyDescent="0.35">
      <c r="L626" s="105"/>
      <c r="M626" s="105"/>
      <c r="N626" s="105"/>
      <c r="O626" s="105"/>
    </row>
    <row r="627" spans="12:15" x14ac:dyDescent="0.35">
      <c r="L627" s="105"/>
      <c r="M627" s="105"/>
      <c r="N627" s="105"/>
      <c r="O627" s="105"/>
    </row>
    <row r="628" spans="12:15" x14ac:dyDescent="0.35">
      <c r="L628" s="105"/>
      <c r="M628" s="105"/>
      <c r="N628" s="105"/>
      <c r="O628" s="105"/>
    </row>
    <row r="629" spans="12:15" x14ac:dyDescent="0.35">
      <c r="L629" s="105"/>
      <c r="M629" s="105"/>
      <c r="N629" s="105"/>
      <c r="O629" s="105"/>
    </row>
    <row r="630" spans="12:15" x14ac:dyDescent="0.35">
      <c r="L630" s="105"/>
      <c r="M630" s="105"/>
      <c r="N630" s="105"/>
      <c r="O630" s="105"/>
    </row>
    <row r="631" spans="12:15" x14ac:dyDescent="0.35">
      <c r="L631" s="105"/>
      <c r="M631" s="105"/>
      <c r="N631" s="105"/>
      <c r="O631" s="105"/>
    </row>
    <row r="632" spans="12:15" x14ac:dyDescent="0.35">
      <c r="L632" s="105"/>
      <c r="M632" s="105"/>
      <c r="N632" s="105"/>
      <c r="O632" s="105"/>
    </row>
    <row r="633" spans="12:15" x14ac:dyDescent="0.35">
      <c r="L633" s="105"/>
      <c r="M633" s="105"/>
      <c r="N633" s="105"/>
      <c r="O633" s="105"/>
    </row>
    <row r="634" spans="12:15" x14ac:dyDescent="0.35">
      <c r="L634" s="105"/>
      <c r="M634" s="105"/>
      <c r="N634" s="105"/>
      <c r="O634" s="105"/>
    </row>
    <row r="635" spans="12:15" x14ac:dyDescent="0.35">
      <c r="L635" s="105"/>
      <c r="M635" s="105"/>
      <c r="N635" s="105"/>
      <c r="O635" s="105"/>
    </row>
    <row r="636" spans="12:15" x14ac:dyDescent="0.35">
      <c r="L636" s="105"/>
      <c r="M636" s="105"/>
      <c r="N636" s="105"/>
      <c r="O636" s="105"/>
    </row>
    <row r="637" spans="12:15" x14ac:dyDescent="0.35">
      <c r="L637" s="105"/>
      <c r="M637" s="105"/>
      <c r="N637" s="105"/>
      <c r="O637" s="105"/>
    </row>
    <row r="638" spans="12:15" x14ac:dyDescent="0.35">
      <c r="L638" s="105"/>
      <c r="M638" s="105"/>
      <c r="N638" s="105"/>
      <c r="O638" s="105"/>
    </row>
    <row r="639" spans="12:15" x14ac:dyDescent="0.35">
      <c r="L639" s="105"/>
      <c r="M639" s="105"/>
      <c r="N639" s="105"/>
      <c r="O639" s="105"/>
    </row>
    <row r="640" spans="12:15" x14ac:dyDescent="0.35">
      <c r="L640" s="105"/>
      <c r="M640" s="105"/>
      <c r="N640" s="105"/>
      <c r="O640" s="105"/>
    </row>
    <row r="641" spans="12:15" x14ac:dyDescent="0.35">
      <c r="L641" s="105"/>
      <c r="M641" s="105"/>
      <c r="N641" s="105"/>
      <c r="O641" s="105"/>
    </row>
    <row r="642" spans="12:15" x14ac:dyDescent="0.35">
      <c r="L642" s="105"/>
      <c r="M642" s="105"/>
      <c r="N642" s="105"/>
      <c r="O642" s="105"/>
    </row>
    <row r="643" spans="12:15" x14ac:dyDescent="0.35">
      <c r="L643" s="105"/>
      <c r="M643" s="105"/>
      <c r="N643" s="105"/>
      <c r="O643" s="105"/>
    </row>
    <row r="644" spans="12:15" x14ac:dyDescent="0.35">
      <c r="L644" s="105"/>
      <c r="M644" s="105"/>
      <c r="N644" s="105"/>
      <c r="O644" s="105"/>
    </row>
    <row r="645" spans="12:15" x14ac:dyDescent="0.35">
      <c r="L645" s="105"/>
      <c r="M645" s="105"/>
      <c r="N645" s="105"/>
      <c r="O645" s="105"/>
    </row>
    <row r="646" spans="12:15" x14ac:dyDescent="0.35">
      <c r="L646" s="105"/>
      <c r="M646" s="105"/>
      <c r="N646" s="105"/>
      <c r="O646" s="105"/>
    </row>
    <row r="647" spans="12:15" x14ac:dyDescent="0.35">
      <c r="L647" s="105"/>
      <c r="M647" s="105"/>
      <c r="N647" s="105"/>
      <c r="O647" s="105"/>
    </row>
    <row r="648" spans="12:15" x14ac:dyDescent="0.35">
      <c r="L648" s="105"/>
      <c r="M648" s="105"/>
      <c r="N648" s="105"/>
      <c r="O648" s="105"/>
    </row>
    <row r="649" spans="12:15" x14ac:dyDescent="0.35">
      <c r="L649" s="105"/>
      <c r="M649" s="105"/>
      <c r="N649" s="105"/>
      <c r="O649" s="105"/>
    </row>
    <row r="650" spans="12:15" x14ac:dyDescent="0.35">
      <c r="L650" s="105"/>
      <c r="M650" s="105"/>
      <c r="N650" s="105"/>
      <c r="O650" s="105"/>
    </row>
    <row r="651" spans="12:15" x14ac:dyDescent="0.35">
      <c r="L651" s="105"/>
      <c r="M651" s="105"/>
      <c r="N651" s="105"/>
      <c r="O651" s="105"/>
    </row>
    <row r="652" spans="12:15" x14ac:dyDescent="0.35">
      <c r="L652" s="105"/>
      <c r="M652" s="105"/>
      <c r="N652" s="105"/>
      <c r="O652" s="105"/>
    </row>
    <row r="653" spans="12:15" x14ac:dyDescent="0.35">
      <c r="L653" s="105"/>
      <c r="M653" s="105"/>
      <c r="N653" s="105"/>
      <c r="O653" s="105"/>
    </row>
    <row r="654" spans="12:15" x14ac:dyDescent="0.35">
      <c r="L654" s="105"/>
      <c r="M654" s="105"/>
      <c r="N654" s="105"/>
      <c r="O654" s="105"/>
    </row>
    <row r="655" spans="12:15" x14ac:dyDescent="0.35">
      <c r="L655" s="105"/>
      <c r="M655" s="105"/>
      <c r="N655" s="105"/>
      <c r="O655" s="105"/>
    </row>
    <row r="656" spans="12:15" x14ac:dyDescent="0.35">
      <c r="L656" s="105"/>
      <c r="M656" s="105"/>
      <c r="N656" s="105"/>
      <c r="O656" s="105"/>
    </row>
    <row r="657" spans="12:15" x14ac:dyDescent="0.35">
      <c r="L657" s="105"/>
      <c r="M657" s="105"/>
      <c r="N657" s="105"/>
      <c r="O657" s="105"/>
    </row>
    <row r="658" spans="12:15" x14ac:dyDescent="0.35">
      <c r="L658" s="105"/>
      <c r="M658" s="105"/>
      <c r="N658" s="105"/>
      <c r="O658" s="105"/>
    </row>
    <row r="659" spans="12:15" x14ac:dyDescent="0.35">
      <c r="L659" s="105"/>
      <c r="M659" s="105"/>
      <c r="N659" s="105"/>
      <c r="O659" s="105"/>
    </row>
    <row r="660" spans="12:15" x14ac:dyDescent="0.35">
      <c r="L660" s="105"/>
      <c r="M660" s="105"/>
      <c r="N660" s="105"/>
      <c r="O660" s="105"/>
    </row>
    <row r="661" spans="12:15" x14ac:dyDescent="0.35">
      <c r="L661" s="105"/>
      <c r="M661" s="105"/>
      <c r="N661" s="105"/>
      <c r="O661" s="105"/>
    </row>
    <row r="662" spans="12:15" x14ac:dyDescent="0.35">
      <c r="L662" s="105"/>
      <c r="M662" s="105"/>
      <c r="N662" s="105"/>
      <c r="O662" s="105"/>
    </row>
    <row r="663" spans="12:15" x14ac:dyDescent="0.35">
      <c r="L663" s="105"/>
      <c r="M663" s="105"/>
      <c r="N663" s="105"/>
      <c r="O663" s="105"/>
    </row>
    <row r="664" spans="12:15" x14ac:dyDescent="0.35">
      <c r="L664" s="105"/>
      <c r="M664" s="105"/>
      <c r="N664" s="105"/>
      <c r="O664" s="105"/>
    </row>
    <row r="665" spans="12:15" x14ac:dyDescent="0.35">
      <c r="L665" s="105"/>
      <c r="M665" s="105"/>
      <c r="N665" s="105"/>
      <c r="O665" s="105"/>
    </row>
    <row r="666" spans="12:15" x14ac:dyDescent="0.35">
      <c r="L666" s="105"/>
      <c r="M666" s="105"/>
      <c r="N666" s="105"/>
      <c r="O666" s="105"/>
    </row>
    <row r="667" spans="12:15" x14ac:dyDescent="0.35">
      <c r="L667" s="105"/>
      <c r="M667" s="105"/>
      <c r="N667" s="105"/>
      <c r="O667" s="105"/>
    </row>
    <row r="668" spans="12:15" x14ac:dyDescent="0.35">
      <c r="L668" s="105"/>
      <c r="M668" s="105"/>
      <c r="N668" s="105"/>
      <c r="O668" s="105"/>
    </row>
    <row r="669" spans="12:15" x14ac:dyDescent="0.35">
      <c r="L669" s="105"/>
      <c r="M669" s="105"/>
      <c r="N669" s="105"/>
      <c r="O669" s="105"/>
    </row>
    <row r="670" spans="12:15" x14ac:dyDescent="0.35">
      <c r="L670" s="105"/>
      <c r="M670" s="105"/>
      <c r="N670" s="105"/>
      <c r="O670" s="105"/>
    </row>
    <row r="671" spans="12:15" x14ac:dyDescent="0.35">
      <c r="L671" s="105"/>
      <c r="M671" s="105"/>
      <c r="N671" s="105"/>
      <c r="O671" s="105"/>
    </row>
    <row r="672" spans="12:15" x14ac:dyDescent="0.35">
      <c r="L672" s="105"/>
      <c r="M672" s="105"/>
      <c r="N672" s="105"/>
      <c r="O672" s="105"/>
    </row>
    <row r="673" spans="12:15" x14ac:dyDescent="0.35">
      <c r="L673" s="105"/>
      <c r="M673" s="105"/>
      <c r="N673" s="105"/>
      <c r="O673" s="105"/>
    </row>
    <row r="674" spans="12:15" x14ac:dyDescent="0.35">
      <c r="L674" s="105"/>
      <c r="M674" s="105"/>
      <c r="N674" s="105"/>
      <c r="O674" s="105"/>
    </row>
    <row r="675" spans="12:15" x14ac:dyDescent="0.35">
      <c r="L675" s="105"/>
      <c r="M675" s="105"/>
      <c r="N675" s="105"/>
      <c r="O675" s="105"/>
    </row>
    <row r="676" spans="12:15" x14ac:dyDescent="0.35">
      <c r="L676" s="105"/>
      <c r="M676" s="105"/>
      <c r="N676" s="105"/>
      <c r="O676" s="105"/>
    </row>
    <row r="677" spans="12:15" x14ac:dyDescent="0.35">
      <c r="L677" s="105"/>
      <c r="M677" s="105"/>
      <c r="N677" s="105"/>
      <c r="O677" s="105"/>
    </row>
    <row r="678" spans="12:15" x14ac:dyDescent="0.35">
      <c r="L678" s="105"/>
      <c r="M678" s="105"/>
      <c r="N678" s="105"/>
      <c r="O678" s="105"/>
    </row>
    <row r="679" spans="12:15" x14ac:dyDescent="0.35">
      <c r="L679" s="105"/>
      <c r="M679" s="105"/>
      <c r="N679" s="105"/>
      <c r="O679" s="105"/>
    </row>
    <row r="680" spans="12:15" x14ac:dyDescent="0.35">
      <c r="L680" s="105"/>
      <c r="M680" s="105"/>
      <c r="N680" s="105"/>
      <c r="O680" s="105"/>
    </row>
    <row r="681" spans="12:15" x14ac:dyDescent="0.35">
      <c r="L681" s="105"/>
      <c r="M681" s="105"/>
      <c r="N681" s="105"/>
      <c r="O681" s="105"/>
    </row>
    <row r="682" spans="12:15" x14ac:dyDescent="0.35">
      <c r="L682" s="105"/>
      <c r="M682" s="105"/>
      <c r="N682" s="105"/>
      <c r="O682" s="105"/>
    </row>
    <row r="683" spans="12:15" x14ac:dyDescent="0.35">
      <c r="L683" s="105"/>
      <c r="M683" s="105"/>
      <c r="N683" s="105"/>
      <c r="O683" s="105"/>
    </row>
    <row r="684" spans="12:15" x14ac:dyDescent="0.35">
      <c r="L684" s="105"/>
      <c r="M684" s="105"/>
      <c r="N684" s="105"/>
      <c r="O684" s="105"/>
    </row>
    <row r="685" spans="12:15" x14ac:dyDescent="0.35">
      <c r="L685" s="105"/>
      <c r="M685" s="105"/>
      <c r="N685" s="105"/>
      <c r="O685" s="105"/>
    </row>
    <row r="686" spans="12:15" x14ac:dyDescent="0.35">
      <c r="L686" s="105"/>
      <c r="M686" s="105"/>
      <c r="N686" s="105"/>
      <c r="O686" s="105"/>
    </row>
    <row r="687" spans="12:15" x14ac:dyDescent="0.35">
      <c r="L687" s="105"/>
      <c r="M687" s="105"/>
      <c r="N687" s="105"/>
      <c r="O687" s="105"/>
    </row>
    <row r="688" spans="12:15" x14ac:dyDescent="0.35">
      <c r="L688" s="105"/>
      <c r="M688" s="105"/>
      <c r="N688" s="105"/>
      <c r="O688" s="105"/>
    </row>
    <row r="689" spans="12:15" x14ac:dyDescent="0.35">
      <c r="L689" s="105"/>
      <c r="M689" s="105"/>
      <c r="N689" s="105"/>
      <c r="O689" s="105"/>
    </row>
    <row r="690" spans="12:15" x14ac:dyDescent="0.35">
      <c r="L690" s="105"/>
      <c r="M690" s="105"/>
      <c r="N690" s="105"/>
      <c r="O690" s="105"/>
    </row>
    <row r="691" spans="12:15" x14ac:dyDescent="0.35">
      <c r="L691" s="105"/>
      <c r="M691" s="105"/>
      <c r="N691" s="105"/>
      <c r="O691" s="105"/>
    </row>
    <row r="692" spans="12:15" x14ac:dyDescent="0.35">
      <c r="L692" s="105"/>
      <c r="M692" s="105"/>
      <c r="N692" s="105"/>
      <c r="O692" s="105"/>
    </row>
    <row r="693" spans="12:15" x14ac:dyDescent="0.35">
      <c r="L693" s="105"/>
      <c r="M693" s="105"/>
      <c r="N693" s="105"/>
      <c r="O693" s="105"/>
    </row>
    <row r="694" spans="12:15" x14ac:dyDescent="0.35">
      <c r="L694" s="105"/>
      <c r="M694" s="105"/>
      <c r="N694" s="105"/>
      <c r="O694" s="105"/>
    </row>
    <row r="695" spans="12:15" x14ac:dyDescent="0.35">
      <c r="L695" s="105"/>
      <c r="M695" s="105"/>
      <c r="N695" s="105"/>
      <c r="O695" s="105"/>
    </row>
    <row r="696" spans="12:15" x14ac:dyDescent="0.35">
      <c r="L696" s="105"/>
      <c r="M696" s="105"/>
      <c r="N696" s="105"/>
      <c r="O696" s="105"/>
    </row>
    <row r="697" spans="12:15" x14ac:dyDescent="0.35">
      <c r="L697" s="105"/>
      <c r="M697" s="105"/>
      <c r="N697" s="105"/>
      <c r="O697" s="105"/>
    </row>
    <row r="698" spans="12:15" x14ac:dyDescent="0.35">
      <c r="L698" s="105"/>
      <c r="M698" s="105"/>
      <c r="N698" s="105"/>
      <c r="O698" s="105"/>
    </row>
    <row r="699" spans="12:15" x14ac:dyDescent="0.35">
      <c r="L699" s="105"/>
      <c r="M699" s="105"/>
      <c r="N699" s="105"/>
      <c r="O699" s="105"/>
    </row>
    <row r="700" spans="12:15" x14ac:dyDescent="0.35">
      <c r="L700" s="105"/>
      <c r="M700" s="105"/>
      <c r="N700" s="105"/>
      <c r="O700" s="105"/>
    </row>
    <row r="701" spans="12:15" x14ac:dyDescent="0.35">
      <c r="L701" s="105"/>
      <c r="M701" s="105"/>
      <c r="N701" s="105"/>
      <c r="O701" s="105"/>
    </row>
    <row r="702" spans="12:15" x14ac:dyDescent="0.35">
      <c r="L702" s="105"/>
      <c r="M702" s="105"/>
      <c r="N702" s="105"/>
      <c r="O702" s="105"/>
    </row>
    <row r="703" spans="12:15" x14ac:dyDescent="0.35">
      <c r="L703" s="105"/>
      <c r="M703" s="105"/>
      <c r="N703" s="105"/>
      <c r="O703" s="105"/>
    </row>
    <row r="704" spans="12:15" x14ac:dyDescent="0.35">
      <c r="L704" s="105"/>
      <c r="M704" s="105"/>
      <c r="N704" s="105"/>
      <c r="O704" s="105"/>
    </row>
    <row r="705" spans="12:15" x14ac:dyDescent="0.35">
      <c r="L705" s="105"/>
      <c r="M705" s="105"/>
      <c r="N705" s="105"/>
      <c r="O705" s="105"/>
    </row>
    <row r="706" spans="12:15" x14ac:dyDescent="0.35">
      <c r="L706" s="105"/>
      <c r="M706" s="105"/>
      <c r="N706" s="105"/>
      <c r="O706" s="105"/>
    </row>
    <row r="707" spans="12:15" x14ac:dyDescent="0.35">
      <c r="L707" s="105"/>
      <c r="M707" s="105"/>
      <c r="N707" s="105"/>
      <c r="O707" s="105"/>
    </row>
    <row r="708" spans="12:15" x14ac:dyDescent="0.35">
      <c r="L708" s="105"/>
      <c r="M708" s="105"/>
      <c r="N708" s="105"/>
      <c r="O708" s="105"/>
    </row>
    <row r="709" spans="12:15" x14ac:dyDescent="0.35">
      <c r="L709" s="105"/>
      <c r="M709" s="105"/>
      <c r="N709" s="105"/>
      <c r="O709" s="105"/>
    </row>
    <row r="710" spans="12:15" x14ac:dyDescent="0.35">
      <c r="L710" s="105"/>
      <c r="M710" s="105"/>
      <c r="N710" s="105"/>
      <c r="O710" s="105"/>
    </row>
    <row r="711" spans="12:15" x14ac:dyDescent="0.35">
      <c r="L711" s="105"/>
      <c r="M711" s="105"/>
      <c r="N711" s="105"/>
      <c r="O711" s="105"/>
    </row>
    <row r="712" spans="12:15" x14ac:dyDescent="0.35">
      <c r="L712" s="105"/>
      <c r="M712" s="105"/>
      <c r="N712" s="105"/>
      <c r="O712" s="105"/>
    </row>
    <row r="713" spans="12:15" x14ac:dyDescent="0.35">
      <c r="L713" s="105"/>
      <c r="M713" s="105"/>
      <c r="N713" s="105"/>
      <c r="O713" s="105"/>
    </row>
    <row r="714" spans="12:15" x14ac:dyDescent="0.35">
      <c r="L714" s="105"/>
      <c r="M714" s="105"/>
      <c r="N714" s="105"/>
      <c r="O714" s="105"/>
    </row>
    <row r="715" spans="12:15" x14ac:dyDescent="0.35">
      <c r="L715" s="105"/>
      <c r="M715" s="105"/>
      <c r="N715" s="105"/>
      <c r="O715" s="105"/>
    </row>
    <row r="716" spans="12:15" x14ac:dyDescent="0.35">
      <c r="L716" s="105"/>
      <c r="M716" s="105"/>
      <c r="N716" s="105"/>
      <c r="O716" s="105"/>
    </row>
    <row r="717" spans="12:15" x14ac:dyDescent="0.35">
      <c r="L717" s="105"/>
      <c r="M717" s="105"/>
      <c r="N717" s="105"/>
      <c r="O717" s="105"/>
    </row>
    <row r="718" spans="12:15" x14ac:dyDescent="0.35">
      <c r="L718" s="105"/>
      <c r="M718" s="105"/>
      <c r="N718" s="105"/>
      <c r="O718" s="105"/>
    </row>
    <row r="719" spans="12:15" x14ac:dyDescent="0.35">
      <c r="L719" s="105"/>
      <c r="M719" s="105"/>
      <c r="N719" s="105"/>
      <c r="O719" s="105"/>
    </row>
    <row r="720" spans="12:15" x14ac:dyDescent="0.35">
      <c r="L720" s="105"/>
      <c r="M720" s="105"/>
      <c r="N720" s="105"/>
      <c r="O720" s="105"/>
    </row>
    <row r="721" spans="12:15" x14ac:dyDescent="0.35">
      <c r="L721" s="105"/>
      <c r="M721" s="105"/>
      <c r="N721" s="105"/>
      <c r="O721" s="105"/>
    </row>
    <row r="722" spans="12:15" x14ac:dyDescent="0.35">
      <c r="L722" s="105"/>
      <c r="M722" s="105"/>
      <c r="N722" s="105"/>
      <c r="O722" s="105"/>
    </row>
    <row r="723" spans="12:15" x14ac:dyDescent="0.35">
      <c r="L723" s="105"/>
      <c r="M723" s="105"/>
      <c r="N723" s="105"/>
      <c r="O723" s="105"/>
    </row>
    <row r="724" spans="12:15" x14ac:dyDescent="0.35">
      <c r="L724" s="105"/>
      <c r="M724" s="105"/>
      <c r="N724" s="105"/>
      <c r="O724" s="105"/>
    </row>
    <row r="725" spans="12:15" x14ac:dyDescent="0.35">
      <c r="L725" s="105"/>
      <c r="M725" s="105"/>
      <c r="N725" s="105"/>
      <c r="O725" s="105"/>
    </row>
    <row r="726" spans="12:15" x14ac:dyDescent="0.35">
      <c r="L726" s="105"/>
      <c r="M726" s="105"/>
      <c r="N726" s="105"/>
      <c r="O726" s="105"/>
    </row>
    <row r="727" spans="12:15" x14ac:dyDescent="0.35">
      <c r="L727" s="105"/>
      <c r="M727" s="105"/>
      <c r="N727" s="105"/>
      <c r="O727" s="105"/>
    </row>
    <row r="728" spans="12:15" x14ac:dyDescent="0.35">
      <c r="L728" s="105"/>
      <c r="M728" s="105"/>
      <c r="N728" s="105"/>
      <c r="O728" s="105"/>
    </row>
    <row r="729" spans="12:15" x14ac:dyDescent="0.35">
      <c r="L729" s="105"/>
      <c r="M729" s="105"/>
      <c r="N729" s="105"/>
      <c r="O729" s="105"/>
    </row>
    <row r="730" spans="12:15" x14ac:dyDescent="0.35">
      <c r="L730" s="105"/>
      <c r="M730" s="105"/>
      <c r="N730" s="105"/>
      <c r="O730" s="105"/>
    </row>
    <row r="731" spans="12:15" x14ac:dyDescent="0.35">
      <c r="L731" s="105"/>
      <c r="M731" s="105"/>
      <c r="N731" s="105"/>
      <c r="O731" s="105"/>
    </row>
    <row r="732" spans="12:15" x14ac:dyDescent="0.35">
      <c r="L732" s="105"/>
      <c r="M732" s="105"/>
      <c r="N732" s="105"/>
      <c r="O732" s="105"/>
    </row>
    <row r="733" spans="12:15" x14ac:dyDescent="0.35">
      <c r="L733" s="105"/>
      <c r="M733" s="105"/>
      <c r="N733" s="105"/>
      <c r="O733" s="105"/>
    </row>
    <row r="734" spans="12:15" x14ac:dyDescent="0.35">
      <c r="L734" s="105"/>
      <c r="M734" s="105"/>
      <c r="N734" s="105"/>
      <c r="O734" s="105"/>
    </row>
    <row r="735" spans="12:15" x14ac:dyDescent="0.35">
      <c r="L735" s="105"/>
      <c r="M735" s="105"/>
      <c r="N735" s="105"/>
      <c r="O735" s="105"/>
    </row>
    <row r="736" spans="12:15" x14ac:dyDescent="0.35">
      <c r="L736" s="105"/>
      <c r="M736" s="105"/>
      <c r="N736" s="105"/>
      <c r="O736" s="105"/>
    </row>
    <row r="737" spans="12:15" x14ac:dyDescent="0.35">
      <c r="L737" s="105"/>
      <c r="M737" s="105"/>
      <c r="N737" s="105"/>
      <c r="O737" s="105"/>
    </row>
    <row r="738" spans="12:15" x14ac:dyDescent="0.35">
      <c r="L738" s="105"/>
      <c r="M738" s="105"/>
      <c r="N738" s="105"/>
      <c r="O738" s="105"/>
    </row>
    <row r="739" spans="12:15" x14ac:dyDescent="0.35">
      <c r="L739" s="105"/>
      <c r="M739" s="105"/>
      <c r="N739" s="105"/>
      <c r="O739" s="105"/>
    </row>
    <row r="740" spans="12:15" x14ac:dyDescent="0.35">
      <c r="L740" s="105"/>
      <c r="M740" s="105"/>
      <c r="N740" s="105"/>
      <c r="O740" s="105"/>
    </row>
    <row r="741" spans="12:15" x14ac:dyDescent="0.35">
      <c r="L741" s="105"/>
      <c r="M741" s="105"/>
      <c r="N741" s="105"/>
      <c r="O741" s="105"/>
    </row>
    <row r="742" spans="12:15" x14ac:dyDescent="0.35">
      <c r="L742" s="105"/>
      <c r="M742" s="105"/>
      <c r="N742" s="105"/>
      <c r="O742" s="105"/>
    </row>
    <row r="743" spans="12:15" x14ac:dyDescent="0.35">
      <c r="L743" s="105"/>
      <c r="M743" s="105"/>
      <c r="N743" s="105"/>
      <c r="O743" s="105"/>
    </row>
    <row r="744" spans="12:15" x14ac:dyDescent="0.35">
      <c r="L744" s="105"/>
      <c r="M744" s="105"/>
      <c r="N744" s="105"/>
      <c r="O744" s="105"/>
    </row>
    <row r="745" spans="12:15" x14ac:dyDescent="0.35">
      <c r="L745" s="105"/>
      <c r="M745" s="105"/>
      <c r="N745" s="105"/>
      <c r="O745" s="105"/>
    </row>
    <row r="746" spans="12:15" x14ac:dyDescent="0.35">
      <c r="L746" s="105"/>
      <c r="M746" s="105"/>
      <c r="N746" s="105"/>
      <c r="O746" s="105"/>
    </row>
    <row r="747" spans="12:15" x14ac:dyDescent="0.35">
      <c r="L747" s="105"/>
      <c r="M747" s="105"/>
      <c r="N747" s="105"/>
      <c r="O747" s="105"/>
    </row>
    <row r="748" spans="12:15" x14ac:dyDescent="0.35">
      <c r="L748" s="105"/>
      <c r="M748" s="105"/>
      <c r="N748" s="105"/>
      <c r="O748" s="105"/>
    </row>
    <row r="749" spans="12:15" x14ac:dyDescent="0.35">
      <c r="L749" s="105"/>
      <c r="M749" s="105"/>
      <c r="N749" s="105"/>
      <c r="O749" s="105"/>
    </row>
    <row r="750" spans="12:15" x14ac:dyDescent="0.35">
      <c r="L750" s="105"/>
      <c r="M750" s="105"/>
      <c r="N750" s="105"/>
      <c r="O750" s="105"/>
    </row>
    <row r="751" spans="12:15" x14ac:dyDescent="0.35">
      <c r="L751" s="105"/>
      <c r="M751" s="105"/>
      <c r="N751" s="105"/>
      <c r="O751" s="105"/>
    </row>
    <row r="752" spans="12:15" x14ac:dyDescent="0.35">
      <c r="L752" s="105"/>
      <c r="M752" s="105"/>
      <c r="N752" s="105"/>
      <c r="O752" s="105"/>
    </row>
    <row r="753" spans="12:15" x14ac:dyDescent="0.35">
      <c r="L753" s="105"/>
      <c r="M753" s="105"/>
      <c r="N753" s="105"/>
      <c r="O753" s="105"/>
    </row>
    <row r="754" spans="12:15" x14ac:dyDescent="0.35">
      <c r="L754" s="105"/>
      <c r="M754" s="105"/>
      <c r="N754" s="105"/>
      <c r="O754" s="105"/>
    </row>
    <row r="755" spans="12:15" x14ac:dyDescent="0.35">
      <c r="L755" s="105"/>
      <c r="M755" s="105"/>
      <c r="N755" s="105"/>
      <c r="O755" s="105"/>
    </row>
    <row r="756" spans="12:15" x14ac:dyDescent="0.35">
      <c r="L756" s="105"/>
      <c r="M756" s="105"/>
      <c r="N756" s="105"/>
      <c r="O756" s="105"/>
    </row>
    <row r="757" spans="12:15" x14ac:dyDescent="0.35">
      <c r="L757" s="105"/>
      <c r="M757" s="105"/>
      <c r="N757" s="105"/>
      <c r="O757" s="105"/>
    </row>
    <row r="758" spans="12:15" x14ac:dyDescent="0.35">
      <c r="L758" s="105"/>
      <c r="M758" s="105"/>
      <c r="N758" s="105"/>
      <c r="O758" s="105"/>
    </row>
    <row r="759" spans="12:15" x14ac:dyDescent="0.35">
      <c r="L759" s="105"/>
      <c r="M759" s="105"/>
      <c r="N759" s="105"/>
      <c r="O759" s="105"/>
    </row>
    <row r="760" spans="12:15" x14ac:dyDescent="0.35">
      <c r="L760" s="105"/>
      <c r="M760" s="105"/>
      <c r="N760" s="105"/>
      <c r="O760" s="105"/>
    </row>
    <row r="761" spans="12:15" x14ac:dyDescent="0.35">
      <c r="L761" s="105"/>
      <c r="M761" s="105"/>
      <c r="N761" s="105"/>
      <c r="O761" s="105"/>
    </row>
    <row r="762" spans="12:15" x14ac:dyDescent="0.35">
      <c r="L762" s="105"/>
      <c r="M762" s="105"/>
      <c r="N762" s="105"/>
      <c r="O762" s="105"/>
    </row>
    <row r="763" spans="12:15" x14ac:dyDescent="0.35">
      <c r="L763" s="105"/>
      <c r="M763" s="105"/>
      <c r="N763" s="105"/>
      <c r="O763" s="105"/>
    </row>
    <row r="764" spans="12:15" x14ac:dyDescent="0.35">
      <c r="L764" s="105"/>
      <c r="M764" s="105"/>
      <c r="N764" s="105"/>
      <c r="O764" s="105"/>
    </row>
    <row r="765" spans="12:15" x14ac:dyDescent="0.35">
      <c r="L765" s="105"/>
      <c r="M765" s="105"/>
      <c r="N765" s="105"/>
      <c r="O765" s="105"/>
    </row>
    <row r="766" spans="12:15" x14ac:dyDescent="0.35">
      <c r="L766" s="105"/>
      <c r="M766" s="105"/>
      <c r="N766" s="105"/>
      <c r="O766" s="105"/>
    </row>
    <row r="767" spans="12:15" x14ac:dyDescent="0.35">
      <c r="L767" s="105"/>
      <c r="M767" s="105"/>
      <c r="N767" s="105"/>
      <c r="O767" s="105"/>
    </row>
    <row r="768" spans="12:15" x14ac:dyDescent="0.35">
      <c r="L768" s="105"/>
      <c r="M768" s="105"/>
      <c r="N768" s="105"/>
      <c r="O768" s="105"/>
    </row>
    <row r="769" spans="12:15" x14ac:dyDescent="0.35">
      <c r="L769" s="105"/>
      <c r="M769" s="105"/>
      <c r="N769" s="105"/>
      <c r="O769" s="105"/>
    </row>
    <row r="770" spans="12:15" x14ac:dyDescent="0.35">
      <c r="L770" s="105"/>
      <c r="M770" s="105"/>
      <c r="N770" s="105"/>
      <c r="O770" s="105"/>
    </row>
    <row r="771" spans="12:15" x14ac:dyDescent="0.35">
      <c r="L771" s="105"/>
      <c r="M771" s="105"/>
      <c r="N771" s="105"/>
      <c r="O771" s="105"/>
    </row>
    <row r="772" spans="12:15" x14ac:dyDescent="0.35">
      <c r="L772" s="105"/>
      <c r="M772" s="105"/>
      <c r="N772" s="105"/>
      <c r="O772" s="105"/>
    </row>
    <row r="773" spans="12:15" x14ac:dyDescent="0.35">
      <c r="L773" s="105"/>
      <c r="M773" s="105"/>
      <c r="N773" s="105"/>
      <c r="O773" s="105"/>
    </row>
    <row r="774" spans="12:15" x14ac:dyDescent="0.35">
      <c r="L774" s="105"/>
      <c r="M774" s="105"/>
      <c r="N774" s="105"/>
      <c r="O774" s="105"/>
    </row>
    <row r="775" spans="12:15" x14ac:dyDescent="0.35">
      <c r="L775" s="105"/>
      <c r="M775" s="105"/>
      <c r="N775" s="105"/>
      <c r="O775" s="105"/>
    </row>
    <row r="776" spans="12:15" x14ac:dyDescent="0.35">
      <c r="L776" s="105"/>
      <c r="M776" s="105"/>
      <c r="N776" s="105"/>
      <c r="O776" s="105"/>
    </row>
    <row r="777" spans="12:15" x14ac:dyDescent="0.35">
      <c r="L777" s="105"/>
      <c r="M777" s="105"/>
      <c r="N777" s="105"/>
      <c r="O777" s="105"/>
    </row>
    <row r="778" spans="12:15" x14ac:dyDescent="0.35">
      <c r="L778" s="105"/>
      <c r="M778" s="105"/>
      <c r="N778" s="105"/>
      <c r="O778" s="105"/>
    </row>
    <row r="779" spans="12:15" x14ac:dyDescent="0.35">
      <c r="L779" s="105"/>
      <c r="M779" s="105"/>
      <c r="N779" s="105"/>
      <c r="O779" s="105"/>
    </row>
    <row r="780" spans="12:15" x14ac:dyDescent="0.35">
      <c r="L780" s="105"/>
      <c r="M780" s="105"/>
      <c r="N780" s="105"/>
      <c r="O780" s="105"/>
    </row>
    <row r="781" spans="12:15" x14ac:dyDescent="0.35">
      <c r="L781" s="105"/>
      <c r="M781" s="105"/>
      <c r="N781" s="105"/>
      <c r="O781" s="105"/>
    </row>
    <row r="782" spans="12:15" x14ac:dyDescent="0.35">
      <c r="L782" s="105"/>
      <c r="M782" s="105"/>
      <c r="N782" s="105"/>
      <c r="O782" s="105"/>
    </row>
    <row r="783" spans="12:15" x14ac:dyDescent="0.35">
      <c r="L783" s="105"/>
      <c r="M783" s="105"/>
      <c r="N783" s="105"/>
      <c r="O783" s="105"/>
    </row>
    <row r="784" spans="12:15" x14ac:dyDescent="0.35">
      <c r="L784" s="105"/>
      <c r="M784" s="105"/>
      <c r="N784" s="105"/>
      <c r="O784" s="105"/>
    </row>
    <row r="785" spans="12:15" x14ac:dyDescent="0.35">
      <c r="L785" s="105"/>
      <c r="M785" s="105"/>
      <c r="N785" s="105"/>
      <c r="O785" s="105"/>
    </row>
    <row r="786" spans="12:15" x14ac:dyDescent="0.35">
      <c r="L786" s="105"/>
      <c r="M786" s="105"/>
      <c r="N786" s="105"/>
      <c r="O786" s="105"/>
    </row>
    <row r="787" spans="12:15" x14ac:dyDescent="0.35">
      <c r="L787" s="105"/>
      <c r="M787" s="105"/>
      <c r="N787" s="105"/>
      <c r="O787" s="105"/>
    </row>
    <row r="788" spans="12:15" x14ac:dyDescent="0.35">
      <c r="L788" s="105"/>
      <c r="M788" s="105"/>
      <c r="N788" s="105"/>
      <c r="O788" s="105"/>
    </row>
    <row r="789" spans="12:15" x14ac:dyDescent="0.35">
      <c r="L789" s="105"/>
      <c r="M789" s="105"/>
      <c r="N789" s="105"/>
      <c r="O789" s="105"/>
    </row>
    <row r="790" spans="12:15" x14ac:dyDescent="0.35">
      <c r="L790" s="105"/>
      <c r="M790" s="105"/>
      <c r="N790" s="105"/>
      <c r="O790" s="105"/>
    </row>
    <row r="791" spans="12:15" x14ac:dyDescent="0.35">
      <c r="L791" s="105"/>
      <c r="M791" s="105"/>
      <c r="N791" s="105"/>
      <c r="O791" s="105"/>
    </row>
    <row r="792" spans="12:15" x14ac:dyDescent="0.35">
      <c r="L792" s="105"/>
      <c r="M792" s="105"/>
      <c r="N792" s="105"/>
      <c r="O792" s="105"/>
    </row>
    <row r="793" spans="12:15" x14ac:dyDescent="0.35">
      <c r="L793" s="105"/>
      <c r="M793" s="105"/>
      <c r="N793" s="105"/>
      <c r="O793" s="105"/>
    </row>
    <row r="794" spans="12:15" x14ac:dyDescent="0.35">
      <c r="L794" s="105"/>
      <c r="M794" s="105"/>
      <c r="N794" s="105"/>
      <c r="O794" s="105"/>
    </row>
    <row r="795" spans="12:15" x14ac:dyDescent="0.35">
      <c r="L795" s="105"/>
      <c r="M795" s="105"/>
      <c r="N795" s="105"/>
      <c r="O795" s="105"/>
    </row>
    <row r="796" spans="12:15" x14ac:dyDescent="0.35">
      <c r="L796" s="105"/>
      <c r="M796" s="105"/>
      <c r="N796" s="105"/>
      <c r="O796" s="105"/>
    </row>
    <row r="797" spans="12:15" x14ac:dyDescent="0.35">
      <c r="L797" s="105"/>
      <c r="M797" s="105"/>
      <c r="N797" s="105"/>
      <c r="O797" s="105"/>
    </row>
    <row r="798" spans="12:15" x14ac:dyDescent="0.35">
      <c r="L798" s="105"/>
      <c r="M798" s="105"/>
      <c r="N798" s="105"/>
      <c r="O798" s="105"/>
    </row>
    <row r="799" spans="12:15" x14ac:dyDescent="0.35">
      <c r="L799" s="105"/>
      <c r="M799" s="105"/>
      <c r="N799" s="105"/>
      <c r="O799" s="105"/>
    </row>
    <row r="800" spans="12:15" x14ac:dyDescent="0.35">
      <c r="L800" s="105"/>
      <c r="M800" s="105"/>
      <c r="N800" s="105"/>
      <c r="O800" s="105"/>
    </row>
    <row r="801" spans="12:15" x14ac:dyDescent="0.35">
      <c r="L801" s="105"/>
      <c r="M801" s="105"/>
      <c r="N801" s="105"/>
      <c r="O801" s="105"/>
    </row>
    <row r="802" spans="12:15" x14ac:dyDescent="0.35">
      <c r="L802" s="105"/>
      <c r="M802" s="105"/>
      <c r="N802" s="105"/>
      <c r="O802" s="105"/>
    </row>
    <row r="803" spans="12:15" x14ac:dyDescent="0.35">
      <c r="L803" s="105"/>
      <c r="M803" s="105"/>
      <c r="N803" s="105"/>
      <c r="O803" s="105"/>
    </row>
    <row r="804" spans="12:15" x14ac:dyDescent="0.35">
      <c r="L804" s="105"/>
      <c r="M804" s="105"/>
      <c r="N804" s="105"/>
      <c r="O804" s="105"/>
    </row>
    <row r="805" spans="12:15" x14ac:dyDescent="0.35">
      <c r="L805" s="105"/>
      <c r="M805" s="105"/>
      <c r="N805" s="105"/>
      <c r="O805" s="105"/>
    </row>
    <row r="806" spans="12:15" x14ac:dyDescent="0.35">
      <c r="L806" s="105"/>
      <c r="M806" s="105"/>
      <c r="N806" s="105"/>
      <c r="O806" s="105"/>
    </row>
    <row r="807" spans="12:15" x14ac:dyDescent="0.35">
      <c r="L807" s="105"/>
      <c r="M807" s="105"/>
      <c r="N807" s="105"/>
      <c r="O807" s="105"/>
    </row>
    <row r="808" spans="12:15" x14ac:dyDescent="0.35">
      <c r="L808" s="105"/>
      <c r="M808" s="105"/>
      <c r="N808" s="105"/>
      <c r="O808" s="105"/>
    </row>
    <row r="809" spans="12:15" x14ac:dyDescent="0.35">
      <c r="L809" s="105"/>
      <c r="M809" s="105"/>
      <c r="N809" s="105"/>
      <c r="O809" s="105"/>
    </row>
    <row r="810" spans="12:15" x14ac:dyDescent="0.35">
      <c r="L810" s="105"/>
      <c r="M810" s="105"/>
      <c r="N810" s="105"/>
      <c r="O810" s="105"/>
    </row>
    <row r="811" spans="12:15" x14ac:dyDescent="0.35">
      <c r="L811" s="105"/>
      <c r="M811" s="105"/>
      <c r="N811" s="105"/>
      <c r="O811" s="105"/>
    </row>
    <row r="812" spans="12:15" x14ac:dyDescent="0.35">
      <c r="L812" s="105"/>
      <c r="M812" s="105"/>
      <c r="N812" s="105"/>
      <c r="O812" s="105"/>
    </row>
    <row r="813" spans="12:15" x14ac:dyDescent="0.35">
      <c r="L813" s="105"/>
      <c r="M813" s="105"/>
      <c r="N813" s="105"/>
      <c r="O813" s="105"/>
    </row>
    <row r="814" spans="12:15" x14ac:dyDescent="0.35">
      <c r="L814" s="105"/>
      <c r="M814" s="105"/>
      <c r="N814" s="105"/>
      <c r="O814" s="105"/>
    </row>
    <row r="815" spans="12:15" x14ac:dyDescent="0.35">
      <c r="L815" s="105"/>
      <c r="M815" s="105"/>
      <c r="N815" s="105"/>
      <c r="O815" s="105"/>
    </row>
    <row r="816" spans="12:15" x14ac:dyDescent="0.35">
      <c r="L816" s="105"/>
      <c r="M816" s="105"/>
      <c r="N816" s="105"/>
      <c r="O816" s="105"/>
    </row>
    <row r="817" spans="12:15" x14ac:dyDescent="0.35">
      <c r="L817" s="105"/>
      <c r="M817" s="105"/>
      <c r="N817" s="105"/>
      <c r="O817" s="105"/>
    </row>
    <row r="818" spans="12:15" x14ac:dyDescent="0.35">
      <c r="L818" s="105"/>
      <c r="M818" s="105"/>
      <c r="N818" s="105"/>
      <c r="O818" s="105"/>
    </row>
    <row r="819" spans="12:15" x14ac:dyDescent="0.35">
      <c r="L819" s="105"/>
      <c r="M819" s="105"/>
      <c r="N819" s="105"/>
      <c r="O819" s="105"/>
    </row>
    <row r="820" spans="12:15" x14ac:dyDescent="0.35">
      <c r="L820" s="105"/>
      <c r="M820" s="105"/>
      <c r="N820" s="105"/>
      <c r="O820" s="105"/>
    </row>
    <row r="821" spans="12:15" x14ac:dyDescent="0.35">
      <c r="L821" s="105"/>
      <c r="M821" s="105"/>
      <c r="N821" s="105"/>
      <c r="O821" s="105"/>
    </row>
    <row r="822" spans="12:15" x14ac:dyDescent="0.35">
      <c r="L822" s="105"/>
      <c r="M822" s="105"/>
      <c r="N822" s="105"/>
      <c r="O822" s="105"/>
    </row>
    <row r="823" spans="12:15" x14ac:dyDescent="0.35">
      <c r="L823" s="105"/>
      <c r="M823" s="105"/>
      <c r="N823" s="105"/>
      <c r="O823" s="105"/>
    </row>
    <row r="824" spans="12:15" x14ac:dyDescent="0.35">
      <c r="L824" s="105"/>
      <c r="M824" s="105"/>
      <c r="N824" s="105"/>
      <c r="O824" s="105"/>
    </row>
    <row r="825" spans="12:15" x14ac:dyDescent="0.35">
      <c r="L825" s="105"/>
      <c r="M825" s="105"/>
      <c r="N825" s="105"/>
      <c r="O825" s="105"/>
    </row>
    <row r="826" spans="12:15" x14ac:dyDescent="0.35">
      <c r="L826" s="105"/>
      <c r="M826" s="105"/>
      <c r="N826" s="105"/>
      <c r="O826" s="105"/>
    </row>
    <row r="827" spans="12:15" x14ac:dyDescent="0.35">
      <c r="L827" s="105"/>
      <c r="M827" s="105"/>
      <c r="N827" s="105"/>
      <c r="O827" s="105"/>
    </row>
    <row r="828" spans="12:15" x14ac:dyDescent="0.35">
      <c r="L828" s="105"/>
      <c r="M828" s="105"/>
      <c r="N828" s="105"/>
      <c r="O828" s="105"/>
    </row>
    <row r="829" spans="12:15" x14ac:dyDescent="0.35">
      <c r="L829" s="105"/>
      <c r="M829" s="105"/>
      <c r="N829" s="105"/>
      <c r="O829" s="105"/>
    </row>
    <row r="830" spans="12:15" x14ac:dyDescent="0.35">
      <c r="L830" s="105"/>
      <c r="M830" s="105"/>
      <c r="N830" s="105"/>
      <c r="O830" s="105"/>
    </row>
    <row r="831" spans="12:15" x14ac:dyDescent="0.35">
      <c r="L831" s="105"/>
      <c r="M831" s="105"/>
      <c r="N831" s="105"/>
      <c r="O831" s="105"/>
    </row>
    <row r="832" spans="12:15" x14ac:dyDescent="0.35">
      <c r="L832" s="105"/>
      <c r="M832" s="105"/>
      <c r="N832" s="105"/>
      <c r="O832" s="105"/>
    </row>
    <row r="833" spans="12:15" x14ac:dyDescent="0.35">
      <c r="L833" s="105"/>
      <c r="M833" s="105"/>
      <c r="N833" s="105"/>
      <c r="O833" s="105"/>
    </row>
    <row r="834" spans="12:15" x14ac:dyDescent="0.35">
      <c r="L834" s="105"/>
      <c r="M834" s="105"/>
      <c r="N834" s="105"/>
      <c r="O834" s="105"/>
    </row>
    <row r="835" spans="12:15" x14ac:dyDescent="0.35">
      <c r="L835" s="105"/>
      <c r="M835" s="105"/>
      <c r="N835" s="105"/>
      <c r="O835" s="105"/>
    </row>
    <row r="836" spans="12:15" x14ac:dyDescent="0.35">
      <c r="L836" s="105"/>
      <c r="M836" s="105"/>
      <c r="N836" s="105"/>
      <c r="O836" s="105"/>
    </row>
    <row r="837" spans="12:15" x14ac:dyDescent="0.35">
      <c r="L837" s="105"/>
      <c r="M837" s="105"/>
      <c r="N837" s="105"/>
      <c r="O837" s="105"/>
    </row>
    <row r="838" spans="12:15" x14ac:dyDescent="0.35">
      <c r="L838" s="105"/>
      <c r="M838" s="105"/>
      <c r="N838" s="105"/>
      <c r="O838" s="105"/>
    </row>
    <row r="839" spans="12:15" x14ac:dyDescent="0.35">
      <c r="L839" s="105"/>
      <c r="M839" s="105"/>
      <c r="N839" s="105"/>
      <c r="O839" s="105"/>
    </row>
    <row r="840" spans="12:15" x14ac:dyDescent="0.35">
      <c r="L840" s="105"/>
      <c r="M840" s="105"/>
      <c r="N840" s="105"/>
      <c r="O840" s="105"/>
    </row>
    <row r="841" spans="12:15" x14ac:dyDescent="0.35">
      <c r="L841" s="105"/>
      <c r="M841" s="105"/>
      <c r="N841" s="105"/>
      <c r="O841" s="105"/>
    </row>
    <row r="842" spans="12:15" x14ac:dyDescent="0.35">
      <c r="L842" s="105"/>
      <c r="M842" s="105"/>
      <c r="N842" s="105"/>
      <c r="O842" s="105"/>
    </row>
    <row r="843" spans="12:15" x14ac:dyDescent="0.35">
      <c r="L843" s="105"/>
      <c r="M843" s="105"/>
      <c r="N843" s="105"/>
      <c r="O843" s="105"/>
    </row>
    <row r="844" spans="12:15" x14ac:dyDescent="0.35">
      <c r="L844" s="105"/>
      <c r="M844" s="105"/>
      <c r="N844" s="105"/>
      <c r="O844" s="105"/>
    </row>
    <row r="845" spans="12:15" x14ac:dyDescent="0.35">
      <c r="L845" s="105"/>
      <c r="M845" s="105"/>
      <c r="N845" s="105"/>
      <c r="O845" s="105"/>
    </row>
    <row r="846" spans="12:15" x14ac:dyDescent="0.35">
      <c r="L846" s="105"/>
      <c r="M846" s="105"/>
      <c r="N846" s="105"/>
      <c r="O846" s="105"/>
    </row>
    <row r="847" spans="12:15" x14ac:dyDescent="0.35">
      <c r="L847" s="105"/>
      <c r="M847" s="105"/>
      <c r="N847" s="105"/>
      <c r="O847" s="105"/>
    </row>
    <row r="848" spans="12:15" x14ac:dyDescent="0.35">
      <c r="L848" s="105"/>
      <c r="M848" s="105"/>
      <c r="N848" s="105"/>
      <c r="O848" s="105"/>
    </row>
    <row r="849" spans="12:15" x14ac:dyDescent="0.35">
      <c r="L849" s="105"/>
      <c r="M849" s="105"/>
      <c r="N849" s="105"/>
      <c r="O849" s="105"/>
    </row>
    <row r="850" spans="12:15" x14ac:dyDescent="0.35">
      <c r="L850" s="105"/>
      <c r="M850" s="105"/>
      <c r="N850" s="105"/>
      <c r="O850" s="105"/>
    </row>
    <row r="851" spans="12:15" x14ac:dyDescent="0.35">
      <c r="L851" s="105"/>
      <c r="M851" s="105"/>
      <c r="N851" s="105"/>
      <c r="O851" s="105"/>
    </row>
    <row r="852" spans="12:15" x14ac:dyDescent="0.35">
      <c r="L852" s="105"/>
      <c r="M852" s="105"/>
      <c r="N852" s="105"/>
      <c r="O852" s="105"/>
    </row>
    <row r="853" spans="12:15" x14ac:dyDescent="0.35">
      <c r="L853" s="105"/>
      <c r="M853" s="105"/>
      <c r="N853" s="105"/>
      <c r="O853" s="105"/>
    </row>
    <row r="854" spans="12:15" x14ac:dyDescent="0.35">
      <c r="L854" s="105"/>
      <c r="M854" s="105"/>
      <c r="N854" s="105"/>
      <c r="O854" s="105"/>
    </row>
    <row r="855" spans="12:15" x14ac:dyDescent="0.35">
      <c r="L855" s="105"/>
      <c r="M855" s="105"/>
      <c r="N855" s="105"/>
      <c r="O855" s="105"/>
    </row>
    <row r="856" spans="12:15" x14ac:dyDescent="0.35">
      <c r="L856" s="105"/>
      <c r="M856" s="105"/>
      <c r="N856" s="105"/>
      <c r="O856" s="105"/>
    </row>
    <row r="857" spans="12:15" x14ac:dyDescent="0.35">
      <c r="L857" s="105"/>
      <c r="M857" s="105"/>
      <c r="N857" s="105"/>
      <c r="O857" s="105"/>
    </row>
    <row r="858" spans="12:15" x14ac:dyDescent="0.35">
      <c r="L858" s="105"/>
      <c r="M858" s="105"/>
      <c r="N858" s="105"/>
      <c r="O858" s="105"/>
    </row>
    <row r="859" spans="12:15" x14ac:dyDescent="0.35">
      <c r="L859" s="105"/>
      <c r="M859" s="105"/>
      <c r="N859" s="105"/>
      <c r="O859" s="105"/>
    </row>
    <row r="860" spans="12:15" x14ac:dyDescent="0.35">
      <c r="L860" s="105"/>
      <c r="M860" s="105"/>
      <c r="N860" s="105"/>
      <c r="O860" s="105"/>
    </row>
    <row r="861" spans="12:15" x14ac:dyDescent="0.35">
      <c r="L861" s="105"/>
      <c r="M861" s="105"/>
      <c r="N861" s="105"/>
      <c r="O861" s="105"/>
    </row>
    <row r="862" spans="12:15" x14ac:dyDescent="0.35">
      <c r="L862" s="105"/>
      <c r="M862" s="105"/>
      <c r="N862" s="105"/>
      <c r="O862" s="105"/>
    </row>
    <row r="863" spans="12:15" x14ac:dyDescent="0.35">
      <c r="L863" s="105"/>
      <c r="M863" s="105"/>
      <c r="N863" s="105"/>
      <c r="O863" s="105"/>
    </row>
    <row r="864" spans="12:15" x14ac:dyDescent="0.35">
      <c r="L864" s="105"/>
      <c r="M864" s="105"/>
      <c r="N864" s="105"/>
      <c r="O864" s="105"/>
    </row>
    <row r="865" spans="12:15" x14ac:dyDescent="0.35">
      <c r="L865" s="105"/>
      <c r="M865" s="105"/>
      <c r="N865" s="105"/>
      <c r="O865" s="105"/>
    </row>
    <row r="866" spans="12:15" x14ac:dyDescent="0.35">
      <c r="L866" s="105"/>
      <c r="M866" s="105"/>
      <c r="N866" s="105"/>
      <c r="O866" s="105"/>
    </row>
    <row r="867" spans="12:15" x14ac:dyDescent="0.35">
      <c r="L867" s="105"/>
      <c r="M867" s="105"/>
      <c r="N867" s="105"/>
      <c r="O867" s="105"/>
    </row>
    <row r="868" spans="12:15" x14ac:dyDescent="0.35">
      <c r="L868" s="105"/>
      <c r="M868" s="105"/>
      <c r="N868" s="105"/>
      <c r="O868" s="105"/>
    </row>
    <row r="869" spans="12:15" x14ac:dyDescent="0.35">
      <c r="L869" s="105"/>
      <c r="M869" s="105"/>
      <c r="N869" s="105"/>
      <c r="O869" s="105"/>
    </row>
    <row r="870" spans="12:15" x14ac:dyDescent="0.35">
      <c r="L870" s="105"/>
      <c r="M870" s="105"/>
      <c r="N870" s="105"/>
      <c r="O870" s="105"/>
    </row>
    <row r="871" spans="12:15" x14ac:dyDescent="0.35">
      <c r="L871" s="105"/>
      <c r="M871" s="105"/>
      <c r="N871" s="105"/>
      <c r="O871" s="105"/>
    </row>
    <row r="872" spans="12:15" x14ac:dyDescent="0.35">
      <c r="L872" s="105"/>
      <c r="M872" s="105"/>
      <c r="N872" s="105"/>
      <c r="O872" s="105"/>
    </row>
    <row r="873" spans="12:15" x14ac:dyDescent="0.35">
      <c r="L873" s="105"/>
      <c r="M873" s="105"/>
      <c r="N873" s="105"/>
      <c r="O873" s="105"/>
    </row>
    <row r="874" spans="12:15" x14ac:dyDescent="0.35">
      <c r="L874" s="105"/>
      <c r="M874" s="105"/>
      <c r="N874" s="105"/>
      <c r="O874" s="105"/>
    </row>
    <row r="875" spans="12:15" x14ac:dyDescent="0.35">
      <c r="L875" s="105"/>
      <c r="M875" s="105"/>
      <c r="N875" s="105"/>
      <c r="O875" s="105"/>
    </row>
    <row r="876" spans="12:15" x14ac:dyDescent="0.35">
      <c r="L876" s="105"/>
      <c r="M876" s="105"/>
      <c r="N876" s="105"/>
      <c r="O876" s="105"/>
    </row>
    <row r="877" spans="12:15" x14ac:dyDescent="0.35">
      <c r="L877" s="105"/>
      <c r="M877" s="105"/>
      <c r="N877" s="105"/>
      <c r="O877" s="105"/>
    </row>
    <row r="878" spans="12:15" x14ac:dyDescent="0.35">
      <c r="L878" s="105"/>
      <c r="M878" s="105"/>
      <c r="N878" s="105"/>
      <c r="O878" s="105"/>
    </row>
    <row r="879" spans="12:15" x14ac:dyDescent="0.35">
      <c r="L879" s="105"/>
      <c r="M879" s="105"/>
      <c r="N879" s="105"/>
      <c r="O879" s="105"/>
    </row>
    <row r="880" spans="12:15" x14ac:dyDescent="0.35">
      <c r="L880" s="105"/>
      <c r="M880" s="105"/>
      <c r="N880" s="105"/>
      <c r="O880" s="105"/>
    </row>
    <row r="881" spans="12:15" x14ac:dyDescent="0.35">
      <c r="L881" s="105"/>
      <c r="M881" s="105"/>
      <c r="N881" s="105"/>
      <c r="O881" s="105"/>
    </row>
    <row r="882" spans="12:15" x14ac:dyDescent="0.35">
      <c r="L882" s="105"/>
      <c r="M882" s="105"/>
      <c r="N882" s="105"/>
      <c r="O882" s="105"/>
    </row>
    <row r="883" spans="12:15" x14ac:dyDescent="0.35">
      <c r="L883" s="105"/>
      <c r="M883" s="105"/>
      <c r="N883" s="105"/>
      <c r="O883" s="105"/>
    </row>
    <row r="884" spans="12:15" x14ac:dyDescent="0.35">
      <c r="L884" s="105"/>
      <c r="M884" s="105"/>
      <c r="N884" s="105"/>
      <c r="O884" s="105"/>
    </row>
    <row r="885" spans="12:15" x14ac:dyDescent="0.35">
      <c r="L885" s="105"/>
      <c r="M885" s="105"/>
      <c r="N885" s="105"/>
      <c r="O885" s="105"/>
    </row>
    <row r="886" spans="12:15" x14ac:dyDescent="0.35">
      <c r="L886" s="105"/>
      <c r="M886" s="105"/>
      <c r="N886" s="105"/>
      <c r="O886" s="105"/>
    </row>
    <row r="887" spans="12:15" x14ac:dyDescent="0.35">
      <c r="L887" s="105"/>
      <c r="M887" s="105"/>
      <c r="N887" s="105"/>
      <c r="O887" s="105"/>
    </row>
    <row r="888" spans="12:15" x14ac:dyDescent="0.35">
      <c r="L888" s="105"/>
      <c r="M888" s="105"/>
      <c r="N888" s="105"/>
      <c r="O888" s="105"/>
    </row>
    <row r="889" spans="12:15" x14ac:dyDescent="0.35">
      <c r="L889" s="105"/>
      <c r="M889" s="105"/>
      <c r="N889" s="105"/>
      <c r="O889" s="105"/>
    </row>
    <row r="890" spans="12:15" x14ac:dyDescent="0.35">
      <c r="L890" s="105"/>
      <c r="M890" s="105"/>
      <c r="N890" s="105"/>
      <c r="O890" s="105"/>
    </row>
    <row r="891" spans="12:15" x14ac:dyDescent="0.35">
      <c r="L891" s="105"/>
      <c r="M891" s="105"/>
      <c r="N891" s="105"/>
      <c r="O891" s="105"/>
    </row>
    <row r="892" spans="12:15" x14ac:dyDescent="0.35">
      <c r="L892" s="105"/>
      <c r="M892" s="105"/>
      <c r="N892" s="105"/>
      <c r="O892" s="105"/>
    </row>
    <row r="893" spans="12:15" x14ac:dyDescent="0.35">
      <c r="L893" s="105"/>
      <c r="M893" s="105"/>
      <c r="N893" s="105"/>
      <c r="O893" s="105"/>
    </row>
    <row r="894" spans="12:15" x14ac:dyDescent="0.35">
      <c r="L894" s="105"/>
      <c r="M894" s="105"/>
      <c r="N894" s="105"/>
      <c r="O894" s="105"/>
    </row>
    <row r="895" spans="12:15" x14ac:dyDescent="0.35">
      <c r="L895" s="105"/>
      <c r="M895" s="105"/>
      <c r="N895" s="105"/>
      <c r="O895" s="105"/>
    </row>
    <row r="896" spans="12:15" x14ac:dyDescent="0.35">
      <c r="L896" s="105"/>
      <c r="M896" s="105"/>
      <c r="N896" s="105"/>
      <c r="O896" s="105"/>
    </row>
    <row r="897" spans="12:15" x14ac:dyDescent="0.35">
      <c r="L897" s="105"/>
      <c r="M897" s="105"/>
      <c r="N897" s="105"/>
      <c r="O897" s="105"/>
    </row>
    <row r="898" spans="12:15" x14ac:dyDescent="0.35">
      <c r="L898" s="105"/>
      <c r="M898" s="105"/>
      <c r="N898" s="105"/>
      <c r="O898" s="105"/>
    </row>
    <row r="899" spans="12:15" x14ac:dyDescent="0.35">
      <c r="L899" s="105"/>
      <c r="M899" s="105"/>
      <c r="N899" s="105"/>
      <c r="O899" s="105"/>
    </row>
    <row r="900" spans="12:15" x14ac:dyDescent="0.35">
      <c r="L900" s="105"/>
      <c r="M900" s="105"/>
      <c r="N900" s="105"/>
      <c r="O900" s="105"/>
    </row>
    <row r="901" spans="12:15" x14ac:dyDescent="0.35">
      <c r="L901" s="105"/>
      <c r="M901" s="105"/>
      <c r="N901" s="105"/>
      <c r="O901" s="105"/>
    </row>
    <row r="902" spans="12:15" x14ac:dyDescent="0.35">
      <c r="L902" s="105"/>
      <c r="M902" s="105"/>
      <c r="N902" s="105"/>
      <c r="O902" s="105"/>
    </row>
    <row r="903" spans="12:15" x14ac:dyDescent="0.35">
      <c r="L903" s="105"/>
      <c r="M903" s="105"/>
      <c r="N903" s="105"/>
      <c r="O903" s="105"/>
    </row>
    <row r="904" spans="12:15" x14ac:dyDescent="0.35">
      <c r="L904" s="105"/>
      <c r="M904" s="105"/>
      <c r="N904" s="105"/>
      <c r="O904" s="105"/>
    </row>
    <row r="905" spans="12:15" x14ac:dyDescent="0.35">
      <c r="L905" s="105"/>
      <c r="M905" s="105"/>
      <c r="N905" s="105"/>
      <c r="O905" s="105"/>
    </row>
    <row r="906" spans="12:15" x14ac:dyDescent="0.35">
      <c r="L906" s="105"/>
      <c r="M906" s="105"/>
      <c r="N906" s="105"/>
      <c r="O906" s="105"/>
    </row>
    <row r="907" spans="12:15" x14ac:dyDescent="0.35">
      <c r="L907" s="105"/>
      <c r="M907" s="105"/>
      <c r="N907" s="105"/>
      <c r="O907" s="105"/>
    </row>
    <row r="908" spans="12:15" x14ac:dyDescent="0.35">
      <c r="L908" s="105"/>
      <c r="M908" s="105"/>
      <c r="N908" s="105"/>
      <c r="O908" s="105"/>
    </row>
    <row r="909" spans="12:15" x14ac:dyDescent="0.35">
      <c r="L909" s="105"/>
      <c r="M909" s="105"/>
      <c r="N909" s="105"/>
      <c r="O909" s="105"/>
    </row>
    <row r="910" spans="12:15" x14ac:dyDescent="0.35">
      <c r="L910" s="105"/>
      <c r="M910" s="105"/>
      <c r="N910" s="105"/>
      <c r="O910" s="105"/>
    </row>
    <row r="911" spans="12:15" x14ac:dyDescent="0.35">
      <c r="L911" s="105"/>
      <c r="M911" s="105"/>
      <c r="N911" s="105"/>
      <c r="O911" s="105"/>
    </row>
    <row r="912" spans="12:15" x14ac:dyDescent="0.35">
      <c r="L912" s="105"/>
      <c r="M912" s="105"/>
      <c r="N912" s="105"/>
      <c r="O912" s="105"/>
    </row>
    <row r="913" spans="12:15" x14ac:dyDescent="0.35">
      <c r="L913" s="105"/>
      <c r="M913" s="105"/>
      <c r="N913" s="105"/>
      <c r="O913" s="105"/>
    </row>
    <row r="914" spans="12:15" x14ac:dyDescent="0.35">
      <c r="L914" s="105"/>
      <c r="M914" s="105"/>
      <c r="N914" s="105"/>
      <c r="O914" s="105"/>
    </row>
    <row r="915" spans="12:15" x14ac:dyDescent="0.35">
      <c r="L915" s="105"/>
      <c r="M915" s="105"/>
      <c r="N915" s="105"/>
      <c r="O915" s="105"/>
    </row>
    <row r="916" spans="12:15" x14ac:dyDescent="0.35">
      <c r="L916" s="105"/>
      <c r="M916" s="105"/>
      <c r="N916" s="105"/>
      <c r="O916" s="105"/>
    </row>
    <row r="917" spans="12:15" x14ac:dyDescent="0.35">
      <c r="L917" s="105"/>
      <c r="M917" s="105"/>
      <c r="N917" s="105"/>
      <c r="O917" s="105"/>
    </row>
    <row r="918" spans="12:15" x14ac:dyDescent="0.35">
      <c r="L918" s="105"/>
      <c r="M918" s="105"/>
      <c r="N918" s="105"/>
      <c r="O918" s="105"/>
    </row>
    <row r="919" spans="12:15" x14ac:dyDescent="0.35">
      <c r="L919" s="105"/>
      <c r="M919" s="105"/>
      <c r="N919" s="105"/>
      <c r="O919" s="105"/>
    </row>
    <row r="920" spans="12:15" x14ac:dyDescent="0.35">
      <c r="L920" s="105"/>
      <c r="M920" s="105"/>
      <c r="N920" s="105"/>
      <c r="O920" s="105"/>
    </row>
    <row r="921" spans="12:15" x14ac:dyDescent="0.35">
      <c r="L921" s="105"/>
      <c r="M921" s="105"/>
      <c r="N921" s="105"/>
      <c r="O921" s="105"/>
    </row>
    <row r="922" spans="12:15" x14ac:dyDescent="0.35">
      <c r="L922" s="105"/>
      <c r="M922" s="105"/>
      <c r="N922" s="105"/>
      <c r="O922" s="105"/>
    </row>
    <row r="923" spans="12:15" x14ac:dyDescent="0.35">
      <c r="L923" s="105"/>
      <c r="M923" s="105"/>
      <c r="N923" s="105"/>
      <c r="O923" s="105"/>
    </row>
    <row r="924" spans="12:15" x14ac:dyDescent="0.35">
      <c r="L924" s="105"/>
      <c r="M924" s="105"/>
      <c r="N924" s="105"/>
      <c r="O924" s="105"/>
    </row>
    <row r="925" spans="12:15" x14ac:dyDescent="0.35">
      <c r="L925" s="105"/>
      <c r="M925" s="105"/>
      <c r="N925" s="105"/>
      <c r="O925" s="105"/>
    </row>
    <row r="926" spans="12:15" x14ac:dyDescent="0.35">
      <c r="L926" s="105"/>
      <c r="M926" s="105"/>
      <c r="N926" s="105"/>
      <c r="O926" s="105"/>
    </row>
    <row r="927" spans="12:15" x14ac:dyDescent="0.35">
      <c r="L927" s="105"/>
      <c r="M927" s="105"/>
      <c r="N927" s="105"/>
      <c r="O927" s="105"/>
    </row>
    <row r="928" spans="12:15" x14ac:dyDescent="0.35">
      <c r="L928" s="105"/>
      <c r="M928" s="105"/>
      <c r="N928" s="105"/>
      <c r="O928" s="105"/>
    </row>
    <row r="929" spans="12:15" x14ac:dyDescent="0.35">
      <c r="L929" s="105"/>
      <c r="M929" s="105"/>
      <c r="N929" s="105"/>
      <c r="O929" s="105"/>
    </row>
    <row r="930" spans="12:15" x14ac:dyDescent="0.35">
      <c r="L930" s="105"/>
      <c r="M930" s="105"/>
      <c r="N930" s="105"/>
      <c r="O930" s="105"/>
    </row>
    <row r="931" spans="12:15" x14ac:dyDescent="0.35">
      <c r="L931" s="105"/>
      <c r="M931" s="105"/>
      <c r="N931" s="105"/>
      <c r="O931" s="105"/>
    </row>
    <row r="932" spans="12:15" x14ac:dyDescent="0.35">
      <c r="L932" s="105"/>
      <c r="M932" s="105"/>
      <c r="N932" s="105"/>
      <c r="O932" s="105"/>
    </row>
    <row r="933" spans="12:15" x14ac:dyDescent="0.35">
      <c r="L933" s="105"/>
      <c r="M933" s="105"/>
      <c r="N933" s="105"/>
      <c r="O933" s="105"/>
    </row>
    <row r="934" spans="12:15" x14ac:dyDescent="0.35">
      <c r="L934" s="105"/>
      <c r="M934" s="105"/>
      <c r="N934" s="105"/>
      <c r="O934" s="105"/>
    </row>
    <row r="935" spans="12:15" x14ac:dyDescent="0.35">
      <c r="L935" s="105"/>
      <c r="M935" s="105"/>
      <c r="N935" s="105"/>
      <c r="O935" s="105"/>
    </row>
    <row r="936" spans="12:15" x14ac:dyDescent="0.35">
      <c r="L936" s="105"/>
      <c r="M936" s="105"/>
      <c r="N936" s="105"/>
      <c r="O936" s="105"/>
    </row>
    <row r="937" spans="12:15" x14ac:dyDescent="0.35">
      <c r="L937" s="105"/>
      <c r="M937" s="105"/>
      <c r="N937" s="105"/>
      <c r="O937" s="105"/>
    </row>
    <row r="938" spans="12:15" x14ac:dyDescent="0.35">
      <c r="L938" s="105"/>
      <c r="M938" s="105"/>
      <c r="N938" s="105"/>
      <c r="O938" s="105"/>
    </row>
    <row r="939" spans="12:15" x14ac:dyDescent="0.35">
      <c r="L939" s="105"/>
      <c r="M939" s="105"/>
      <c r="N939" s="105"/>
      <c r="O939" s="105"/>
    </row>
    <row r="940" spans="12:15" x14ac:dyDescent="0.35">
      <c r="L940" s="105"/>
      <c r="M940" s="105"/>
      <c r="N940" s="105"/>
      <c r="O940" s="105"/>
    </row>
    <row r="941" spans="12:15" x14ac:dyDescent="0.35">
      <c r="L941" s="105"/>
      <c r="M941" s="105"/>
      <c r="N941" s="105"/>
      <c r="O941" s="105"/>
    </row>
    <row r="942" spans="12:15" x14ac:dyDescent="0.35">
      <c r="L942" s="105"/>
      <c r="M942" s="105"/>
      <c r="N942" s="105"/>
      <c r="O942" s="105"/>
    </row>
    <row r="943" spans="12:15" x14ac:dyDescent="0.35">
      <c r="L943" s="105"/>
      <c r="M943" s="105"/>
      <c r="N943" s="105"/>
      <c r="O943" s="105"/>
    </row>
    <row r="944" spans="12:15" x14ac:dyDescent="0.35">
      <c r="L944" s="105"/>
      <c r="M944" s="105"/>
      <c r="N944" s="105"/>
      <c r="O944" s="105"/>
    </row>
    <row r="945" spans="12:15" x14ac:dyDescent="0.35">
      <c r="L945" s="105"/>
      <c r="M945" s="105"/>
      <c r="N945" s="105"/>
      <c r="O945" s="105"/>
    </row>
    <row r="946" spans="12:15" x14ac:dyDescent="0.35">
      <c r="L946" s="105"/>
      <c r="M946" s="105"/>
      <c r="N946" s="105"/>
      <c r="O946" s="105"/>
    </row>
    <row r="947" spans="12:15" x14ac:dyDescent="0.35">
      <c r="L947" s="105"/>
      <c r="M947" s="105"/>
      <c r="N947" s="105"/>
      <c r="O947" s="105"/>
    </row>
    <row r="948" spans="12:15" x14ac:dyDescent="0.35">
      <c r="L948" s="105"/>
      <c r="M948" s="105"/>
      <c r="N948" s="105"/>
      <c r="O948" s="105"/>
    </row>
    <row r="949" spans="12:15" x14ac:dyDescent="0.35">
      <c r="L949" s="105"/>
      <c r="M949" s="105"/>
      <c r="N949" s="105"/>
      <c r="O949" s="105"/>
    </row>
    <row r="950" spans="12:15" x14ac:dyDescent="0.35">
      <c r="L950" s="105"/>
      <c r="M950" s="105"/>
      <c r="N950" s="105"/>
      <c r="O950" s="105"/>
    </row>
    <row r="951" spans="12:15" x14ac:dyDescent="0.35">
      <c r="L951" s="105"/>
      <c r="M951" s="105"/>
      <c r="N951" s="105"/>
      <c r="O951" s="105"/>
    </row>
    <row r="952" spans="12:15" x14ac:dyDescent="0.35">
      <c r="L952" s="105"/>
      <c r="M952" s="105"/>
      <c r="N952" s="105"/>
      <c r="O952" s="105"/>
    </row>
    <row r="953" spans="12:15" x14ac:dyDescent="0.35">
      <c r="L953" s="105"/>
      <c r="M953" s="105"/>
      <c r="N953" s="105"/>
      <c r="O953" s="105"/>
    </row>
    <row r="954" spans="12:15" x14ac:dyDescent="0.35">
      <c r="L954" s="105"/>
      <c r="M954" s="105"/>
      <c r="N954" s="105"/>
      <c r="O954" s="105"/>
    </row>
    <row r="955" spans="12:15" x14ac:dyDescent="0.35">
      <c r="L955" s="105"/>
      <c r="M955" s="105"/>
      <c r="N955" s="105"/>
      <c r="O955" s="105"/>
    </row>
    <row r="956" spans="12:15" x14ac:dyDescent="0.35">
      <c r="L956" s="105"/>
      <c r="M956" s="105"/>
      <c r="N956" s="105"/>
      <c r="O956" s="105"/>
    </row>
    <row r="957" spans="12:15" x14ac:dyDescent="0.35">
      <c r="L957" s="105"/>
      <c r="M957" s="105"/>
      <c r="N957" s="105"/>
      <c r="O957" s="105"/>
    </row>
    <row r="958" spans="12:15" x14ac:dyDescent="0.35">
      <c r="L958" s="105"/>
      <c r="M958" s="105"/>
      <c r="N958" s="105"/>
      <c r="O958" s="105"/>
    </row>
    <row r="959" spans="12:15" x14ac:dyDescent="0.35">
      <c r="L959" s="105"/>
      <c r="M959" s="105"/>
      <c r="N959" s="105"/>
      <c r="O959" s="105"/>
    </row>
    <row r="960" spans="12:15" x14ac:dyDescent="0.35">
      <c r="L960" s="105"/>
      <c r="M960" s="105"/>
      <c r="N960" s="105"/>
      <c r="O960" s="105"/>
    </row>
    <row r="961" spans="12:15" x14ac:dyDescent="0.35">
      <c r="L961" s="105"/>
      <c r="M961" s="105"/>
      <c r="N961" s="105"/>
      <c r="O961" s="105"/>
    </row>
    <row r="962" spans="12:15" x14ac:dyDescent="0.35">
      <c r="L962" s="105"/>
      <c r="M962" s="105"/>
      <c r="N962" s="105"/>
      <c r="O962" s="105"/>
    </row>
    <row r="963" spans="12:15" x14ac:dyDescent="0.35">
      <c r="L963" s="105"/>
      <c r="M963" s="105"/>
      <c r="N963" s="105"/>
      <c r="O963" s="105"/>
    </row>
    <row r="964" spans="12:15" x14ac:dyDescent="0.35">
      <c r="L964" s="105"/>
      <c r="M964" s="105"/>
      <c r="N964" s="105"/>
      <c r="O964" s="105"/>
    </row>
    <row r="965" spans="12:15" x14ac:dyDescent="0.35">
      <c r="L965" s="105"/>
      <c r="M965" s="105"/>
      <c r="N965" s="105"/>
      <c r="O965" s="105"/>
    </row>
    <row r="966" spans="12:15" x14ac:dyDescent="0.35">
      <c r="L966" s="105"/>
      <c r="M966" s="105"/>
      <c r="N966" s="105"/>
      <c r="O966" s="105"/>
    </row>
    <row r="967" spans="12:15" x14ac:dyDescent="0.35">
      <c r="L967" s="105"/>
      <c r="M967" s="105"/>
      <c r="N967" s="105"/>
      <c r="O967" s="105"/>
    </row>
    <row r="968" spans="12:15" x14ac:dyDescent="0.35">
      <c r="L968" s="105"/>
      <c r="M968" s="105"/>
      <c r="N968" s="105"/>
      <c r="O968" s="105"/>
    </row>
    <row r="969" spans="12:15" x14ac:dyDescent="0.35">
      <c r="L969" s="105"/>
      <c r="M969" s="105"/>
      <c r="N969" s="105"/>
      <c r="O969" s="105"/>
    </row>
    <row r="970" spans="12:15" x14ac:dyDescent="0.35">
      <c r="L970" s="105"/>
      <c r="M970" s="105"/>
      <c r="N970" s="105"/>
      <c r="O970" s="105"/>
    </row>
    <row r="971" spans="12:15" x14ac:dyDescent="0.35">
      <c r="L971" s="105"/>
      <c r="M971" s="105"/>
      <c r="N971" s="105"/>
      <c r="O971" s="105"/>
    </row>
    <row r="972" spans="12:15" x14ac:dyDescent="0.35">
      <c r="L972" s="105"/>
      <c r="M972" s="105"/>
      <c r="N972" s="105"/>
      <c r="O972" s="105"/>
    </row>
    <row r="973" spans="12:15" x14ac:dyDescent="0.35">
      <c r="L973" s="105"/>
      <c r="M973" s="105"/>
      <c r="N973" s="105"/>
      <c r="O973" s="105"/>
    </row>
    <row r="974" spans="12:15" x14ac:dyDescent="0.35">
      <c r="L974" s="105"/>
      <c r="M974" s="105"/>
      <c r="N974" s="105"/>
      <c r="O974" s="105"/>
    </row>
    <row r="975" spans="12:15" x14ac:dyDescent="0.35">
      <c r="L975" s="105"/>
      <c r="M975" s="105"/>
      <c r="N975" s="105"/>
      <c r="O975" s="105"/>
    </row>
    <row r="976" spans="12:15" x14ac:dyDescent="0.35">
      <c r="L976" s="105"/>
      <c r="M976" s="105"/>
      <c r="N976" s="105"/>
      <c r="O976" s="105"/>
    </row>
    <row r="977" spans="12:15" x14ac:dyDescent="0.35">
      <c r="L977" s="105"/>
      <c r="M977" s="105"/>
      <c r="N977" s="105"/>
      <c r="O977" s="105"/>
    </row>
    <row r="978" spans="12:15" x14ac:dyDescent="0.35">
      <c r="L978" s="105"/>
      <c r="M978" s="105"/>
      <c r="N978" s="105"/>
      <c r="O978" s="105"/>
    </row>
    <row r="979" spans="12:15" x14ac:dyDescent="0.35">
      <c r="L979" s="105"/>
      <c r="M979" s="105"/>
      <c r="N979" s="105"/>
      <c r="O979" s="105"/>
    </row>
    <row r="980" spans="12:15" x14ac:dyDescent="0.35">
      <c r="L980" s="105"/>
      <c r="M980" s="105"/>
      <c r="N980" s="105"/>
      <c r="O980" s="105"/>
    </row>
    <row r="981" spans="12:15" x14ac:dyDescent="0.35">
      <c r="L981" s="105"/>
      <c r="M981" s="105"/>
      <c r="N981" s="105"/>
      <c r="O981" s="105"/>
    </row>
    <row r="982" spans="12:15" x14ac:dyDescent="0.35">
      <c r="L982" s="105"/>
      <c r="M982" s="105"/>
      <c r="N982" s="105"/>
      <c r="O982" s="105"/>
    </row>
    <row r="983" spans="12:15" x14ac:dyDescent="0.35">
      <c r="L983" s="105"/>
      <c r="M983" s="105"/>
      <c r="N983" s="105"/>
      <c r="O983" s="105"/>
    </row>
    <row r="984" spans="12:15" x14ac:dyDescent="0.35">
      <c r="L984" s="105"/>
      <c r="M984" s="105"/>
      <c r="N984" s="105"/>
      <c r="O984" s="105"/>
    </row>
    <row r="985" spans="12:15" x14ac:dyDescent="0.35">
      <c r="L985" s="105"/>
      <c r="M985" s="105"/>
      <c r="N985" s="105"/>
      <c r="O985" s="105"/>
    </row>
    <row r="986" spans="12:15" x14ac:dyDescent="0.35">
      <c r="L986" s="105"/>
      <c r="M986" s="105"/>
      <c r="N986" s="105"/>
      <c r="O986" s="105"/>
    </row>
    <row r="987" spans="12:15" x14ac:dyDescent="0.35">
      <c r="L987" s="105"/>
      <c r="M987" s="105"/>
      <c r="N987" s="105"/>
      <c r="O987" s="105"/>
    </row>
    <row r="988" spans="12:15" x14ac:dyDescent="0.35">
      <c r="L988" s="105"/>
      <c r="M988" s="105"/>
      <c r="N988" s="105"/>
      <c r="O988" s="105"/>
    </row>
    <row r="989" spans="12:15" x14ac:dyDescent="0.35">
      <c r="L989" s="105"/>
      <c r="M989" s="105"/>
      <c r="N989" s="105"/>
      <c r="O989" s="105"/>
    </row>
    <row r="990" spans="12:15" x14ac:dyDescent="0.35">
      <c r="L990" s="105"/>
      <c r="M990" s="105"/>
      <c r="N990" s="105"/>
      <c r="O990" s="105"/>
    </row>
    <row r="991" spans="12:15" x14ac:dyDescent="0.35">
      <c r="L991" s="105"/>
      <c r="M991" s="105"/>
      <c r="N991" s="105"/>
      <c r="O991" s="105"/>
    </row>
    <row r="992" spans="12:15" x14ac:dyDescent="0.35">
      <c r="L992" s="105"/>
      <c r="M992" s="105"/>
      <c r="N992" s="105"/>
      <c r="O992" s="105"/>
    </row>
    <row r="993" spans="12:15" x14ac:dyDescent="0.35">
      <c r="L993" s="105"/>
      <c r="M993" s="105"/>
      <c r="N993" s="105"/>
      <c r="O993" s="105"/>
    </row>
    <row r="994" spans="12:15" x14ac:dyDescent="0.35">
      <c r="L994" s="105"/>
      <c r="M994" s="105"/>
      <c r="N994" s="105"/>
      <c r="O994" s="105"/>
    </row>
    <row r="995" spans="12:15" x14ac:dyDescent="0.35">
      <c r="L995" s="105"/>
      <c r="M995" s="105"/>
      <c r="N995" s="105"/>
      <c r="O995" s="105"/>
    </row>
    <row r="996" spans="12:15" x14ac:dyDescent="0.35">
      <c r="L996" s="105"/>
      <c r="M996" s="105"/>
      <c r="N996" s="105"/>
      <c r="O996" s="105"/>
    </row>
    <row r="997" spans="12:15" x14ac:dyDescent="0.35">
      <c r="L997" s="105"/>
      <c r="M997" s="105"/>
      <c r="N997" s="105"/>
      <c r="O997" s="105"/>
    </row>
    <row r="998" spans="12:15" x14ac:dyDescent="0.35">
      <c r="L998" s="105"/>
      <c r="M998" s="105"/>
      <c r="N998" s="105"/>
      <c r="O998" s="105"/>
    </row>
    <row r="999" spans="12:15" x14ac:dyDescent="0.35">
      <c r="L999" s="105"/>
      <c r="M999" s="105"/>
      <c r="N999" s="105"/>
      <c r="O999" s="105"/>
    </row>
    <row r="1000" spans="12:15" x14ac:dyDescent="0.35">
      <c r="L1000" s="105"/>
      <c r="M1000" s="105"/>
      <c r="N1000" s="105"/>
      <c r="O1000" s="105"/>
    </row>
    <row r="1001" spans="12:15" x14ac:dyDescent="0.35">
      <c r="L1001" s="105"/>
      <c r="M1001" s="105"/>
      <c r="N1001" s="105"/>
      <c r="O1001" s="105"/>
    </row>
    <row r="1002" spans="12:15" x14ac:dyDescent="0.35">
      <c r="L1002" s="105"/>
      <c r="M1002" s="105"/>
      <c r="N1002" s="105"/>
      <c r="O1002" s="105"/>
    </row>
    <row r="1003" spans="12:15" x14ac:dyDescent="0.35">
      <c r="L1003" s="105"/>
      <c r="M1003" s="105"/>
      <c r="N1003" s="105"/>
      <c r="O1003" s="105"/>
    </row>
    <row r="1004" spans="12:15" x14ac:dyDescent="0.35">
      <c r="L1004" s="105"/>
      <c r="M1004" s="105"/>
      <c r="N1004" s="105"/>
      <c r="O1004" s="105"/>
    </row>
    <row r="1005" spans="12:15" x14ac:dyDescent="0.35">
      <c r="L1005" s="105"/>
      <c r="M1005" s="105"/>
      <c r="N1005" s="105"/>
      <c r="O1005" s="105"/>
    </row>
    <row r="1006" spans="12:15" x14ac:dyDescent="0.35">
      <c r="L1006" s="105"/>
      <c r="M1006" s="105"/>
      <c r="N1006" s="105"/>
      <c r="O1006" s="105"/>
    </row>
    <row r="1007" spans="12:15" x14ac:dyDescent="0.35">
      <c r="L1007" s="105"/>
      <c r="M1007" s="105"/>
      <c r="N1007" s="105"/>
      <c r="O1007" s="105"/>
    </row>
    <row r="1008" spans="12:15" x14ac:dyDescent="0.35">
      <c r="L1008" s="105"/>
      <c r="M1008" s="105"/>
      <c r="N1008" s="105"/>
      <c r="O1008" s="105"/>
    </row>
    <row r="1009" spans="12:15" x14ac:dyDescent="0.35">
      <c r="L1009" s="105"/>
      <c r="M1009" s="105"/>
      <c r="N1009" s="105"/>
      <c r="O1009" s="105"/>
    </row>
    <row r="1010" spans="12:15" x14ac:dyDescent="0.35">
      <c r="L1010" s="105"/>
      <c r="M1010" s="105"/>
      <c r="N1010" s="105"/>
      <c r="O1010" s="105"/>
    </row>
    <row r="1011" spans="12:15" x14ac:dyDescent="0.35">
      <c r="L1011" s="105"/>
      <c r="M1011" s="105"/>
      <c r="N1011" s="105"/>
      <c r="O1011" s="105"/>
    </row>
    <row r="1012" spans="12:15" x14ac:dyDescent="0.35">
      <c r="L1012" s="105"/>
      <c r="M1012" s="105"/>
      <c r="N1012" s="105"/>
      <c r="O1012" s="105"/>
    </row>
    <row r="1013" spans="12:15" x14ac:dyDescent="0.35">
      <c r="L1013" s="105"/>
      <c r="M1013" s="105"/>
      <c r="N1013" s="105"/>
      <c r="O1013" s="105"/>
    </row>
    <row r="1014" spans="12:15" x14ac:dyDescent="0.35">
      <c r="L1014" s="105"/>
      <c r="M1014" s="105"/>
      <c r="N1014" s="105"/>
      <c r="O1014" s="105"/>
    </row>
    <row r="1015" spans="12:15" x14ac:dyDescent="0.35">
      <c r="L1015" s="105"/>
      <c r="M1015" s="105"/>
      <c r="N1015" s="105"/>
      <c r="O1015" s="105"/>
    </row>
    <row r="1016" spans="12:15" x14ac:dyDescent="0.35">
      <c r="L1016" s="105"/>
      <c r="M1016" s="105"/>
      <c r="N1016" s="105"/>
      <c r="O1016" s="105"/>
    </row>
    <row r="1017" spans="12:15" x14ac:dyDescent="0.35">
      <c r="L1017" s="105"/>
      <c r="M1017" s="105"/>
      <c r="N1017" s="105"/>
      <c r="O1017" s="105"/>
    </row>
    <row r="1018" spans="12:15" x14ac:dyDescent="0.35">
      <c r="L1018" s="105"/>
      <c r="M1018" s="105"/>
      <c r="N1018" s="105"/>
      <c r="O1018" s="105"/>
    </row>
    <row r="1019" spans="12:15" x14ac:dyDescent="0.35">
      <c r="L1019" s="105"/>
      <c r="M1019" s="105"/>
      <c r="N1019" s="105"/>
      <c r="O1019" s="105"/>
    </row>
    <row r="1020" spans="12:15" x14ac:dyDescent="0.35">
      <c r="L1020" s="105"/>
      <c r="M1020" s="105"/>
      <c r="N1020" s="105"/>
      <c r="O1020" s="105"/>
    </row>
    <row r="1021" spans="12:15" x14ac:dyDescent="0.35">
      <c r="L1021" s="105"/>
      <c r="M1021" s="105"/>
      <c r="N1021" s="105"/>
      <c r="O1021" s="105"/>
    </row>
    <row r="1022" spans="12:15" x14ac:dyDescent="0.35">
      <c r="L1022" s="105"/>
      <c r="M1022" s="105"/>
      <c r="N1022" s="105"/>
      <c r="O1022" s="105"/>
    </row>
    <row r="1023" spans="12:15" x14ac:dyDescent="0.35">
      <c r="L1023" s="105"/>
      <c r="M1023" s="105"/>
      <c r="N1023" s="105"/>
      <c r="O1023" s="105"/>
    </row>
    <row r="1024" spans="12:15" x14ac:dyDescent="0.35">
      <c r="L1024" s="105"/>
      <c r="M1024" s="105"/>
      <c r="N1024" s="105"/>
      <c r="O1024" s="105"/>
    </row>
    <row r="1025" spans="12:15" x14ac:dyDescent="0.35">
      <c r="L1025" s="105"/>
      <c r="M1025" s="105"/>
      <c r="N1025" s="105"/>
      <c r="O1025" s="105"/>
    </row>
    <row r="1026" spans="12:15" x14ac:dyDescent="0.35">
      <c r="L1026" s="105"/>
      <c r="M1026" s="105"/>
      <c r="N1026" s="105"/>
      <c r="O1026" s="105"/>
    </row>
    <row r="1027" spans="12:15" x14ac:dyDescent="0.35">
      <c r="L1027" s="105"/>
      <c r="M1027" s="105"/>
      <c r="N1027" s="105"/>
      <c r="O1027" s="105"/>
    </row>
    <row r="1028" spans="12:15" x14ac:dyDescent="0.35">
      <c r="L1028" s="105"/>
      <c r="M1028" s="105"/>
      <c r="N1028" s="105"/>
      <c r="O1028" s="105"/>
    </row>
    <row r="1029" spans="12:15" x14ac:dyDescent="0.35">
      <c r="L1029" s="105"/>
      <c r="M1029" s="105"/>
      <c r="N1029" s="105"/>
      <c r="O1029" s="105"/>
    </row>
    <row r="1030" spans="12:15" x14ac:dyDescent="0.35">
      <c r="L1030" s="105"/>
      <c r="M1030" s="105"/>
      <c r="N1030" s="105"/>
      <c r="O1030" s="105"/>
    </row>
    <row r="1031" spans="12:15" x14ac:dyDescent="0.35">
      <c r="L1031" s="105"/>
      <c r="M1031" s="105"/>
      <c r="N1031" s="105"/>
      <c r="O1031" s="105"/>
    </row>
    <row r="1032" spans="12:15" x14ac:dyDescent="0.35">
      <c r="L1032" s="105"/>
      <c r="M1032" s="105"/>
      <c r="N1032" s="105"/>
      <c r="O1032" s="105"/>
    </row>
    <row r="1033" spans="12:15" x14ac:dyDescent="0.35">
      <c r="L1033" s="105"/>
      <c r="M1033" s="105"/>
      <c r="N1033" s="105"/>
      <c r="O1033" s="105"/>
    </row>
    <row r="1034" spans="12:15" x14ac:dyDescent="0.35">
      <c r="L1034" s="105"/>
      <c r="M1034" s="105"/>
      <c r="N1034" s="105"/>
      <c r="O1034" s="105"/>
    </row>
    <row r="1035" spans="12:15" x14ac:dyDescent="0.35">
      <c r="L1035" s="105"/>
      <c r="M1035" s="105"/>
      <c r="N1035" s="105"/>
      <c r="O1035" s="105"/>
    </row>
    <row r="1036" spans="12:15" x14ac:dyDescent="0.35">
      <c r="L1036" s="105"/>
      <c r="M1036" s="105"/>
      <c r="N1036" s="105"/>
      <c r="O1036" s="105"/>
    </row>
    <row r="1037" spans="12:15" x14ac:dyDescent="0.35">
      <c r="L1037" s="105"/>
      <c r="M1037" s="105"/>
      <c r="N1037" s="105"/>
      <c r="O1037" s="105"/>
    </row>
    <row r="1038" spans="12:15" x14ac:dyDescent="0.35">
      <c r="L1038" s="105"/>
      <c r="M1038" s="105"/>
      <c r="N1038" s="105"/>
      <c r="O1038" s="105"/>
    </row>
    <row r="1039" spans="12:15" x14ac:dyDescent="0.35">
      <c r="L1039" s="105"/>
      <c r="M1039" s="105"/>
      <c r="N1039" s="105"/>
      <c r="O1039" s="105"/>
    </row>
    <row r="1040" spans="12:15" x14ac:dyDescent="0.35">
      <c r="L1040" s="105"/>
      <c r="M1040" s="105"/>
      <c r="N1040" s="105"/>
      <c r="O1040" s="105"/>
    </row>
    <row r="1041" spans="12:15" x14ac:dyDescent="0.35">
      <c r="L1041" s="105"/>
      <c r="M1041" s="105"/>
      <c r="N1041" s="105"/>
      <c r="O1041" s="105"/>
    </row>
    <row r="1042" spans="12:15" x14ac:dyDescent="0.35">
      <c r="L1042" s="105"/>
      <c r="M1042" s="105"/>
      <c r="N1042" s="105"/>
      <c r="O1042" s="105"/>
    </row>
    <row r="1043" spans="12:15" x14ac:dyDescent="0.35">
      <c r="L1043" s="105"/>
      <c r="M1043" s="105"/>
      <c r="N1043" s="105"/>
      <c r="O1043" s="105"/>
    </row>
    <row r="1044" spans="12:15" x14ac:dyDescent="0.35">
      <c r="L1044" s="105"/>
      <c r="M1044" s="105"/>
      <c r="N1044" s="105"/>
      <c r="O1044" s="105"/>
    </row>
    <row r="1045" spans="12:15" x14ac:dyDescent="0.35">
      <c r="L1045" s="105"/>
      <c r="M1045" s="105"/>
      <c r="N1045" s="105"/>
      <c r="O1045" s="105"/>
    </row>
    <row r="1046" spans="12:15" x14ac:dyDescent="0.35">
      <c r="L1046" s="105"/>
      <c r="M1046" s="105"/>
      <c r="N1046" s="105"/>
      <c r="O1046" s="105"/>
    </row>
    <row r="1047" spans="12:15" x14ac:dyDescent="0.35">
      <c r="L1047" s="105"/>
      <c r="M1047" s="105"/>
      <c r="N1047" s="105"/>
      <c r="O1047" s="105"/>
    </row>
    <row r="1048" spans="12:15" x14ac:dyDescent="0.35">
      <c r="L1048" s="105"/>
      <c r="M1048" s="105"/>
      <c r="N1048" s="105"/>
      <c r="O1048" s="105"/>
    </row>
    <row r="1049" spans="12:15" x14ac:dyDescent="0.35">
      <c r="L1049" s="105"/>
      <c r="M1049" s="105"/>
      <c r="N1049" s="105"/>
      <c r="O1049" s="105"/>
    </row>
    <row r="1050" spans="12:15" x14ac:dyDescent="0.35">
      <c r="L1050" s="105"/>
      <c r="M1050" s="105"/>
      <c r="N1050" s="105"/>
      <c r="O1050" s="105"/>
    </row>
    <row r="1051" spans="12:15" x14ac:dyDescent="0.35">
      <c r="L1051" s="105"/>
      <c r="M1051" s="105"/>
      <c r="N1051" s="105"/>
      <c r="O1051" s="105"/>
    </row>
    <row r="1052" spans="12:15" x14ac:dyDescent="0.35">
      <c r="L1052" s="105"/>
      <c r="M1052" s="105"/>
      <c r="N1052" s="105"/>
      <c r="O1052" s="105"/>
    </row>
    <row r="1053" spans="12:15" x14ac:dyDescent="0.35">
      <c r="L1053" s="105"/>
      <c r="M1053" s="105"/>
      <c r="N1053" s="105"/>
      <c r="O1053" s="105"/>
    </row>
    <row r="1054" spans="12:15" x14ac:dyDescent="0.35">
      <c r="L1054" s="105"/>
      <c r="M1054" s="105"/>
      <c r="N1054" s="105"/>
      <c r="O1054" s="105"/>
    </row>
    <row r="1055" spans="12:15" x14ac:dyDescent="0.35">
      <c r="L1055" s="105"/>
      <c r="M1055" s="105"/>
      <c r="N1055" s="105"/>
      <c r="O1055" s="105"/>
    </row>
    <row r="1056" spans="12:15" x14ac:dyDescent="0.35">
      <c r="L1056" s="105"/>
      <c r="M1056" s="105"/>
      <c r="N1056" s="105"/>
      <c r="O1056" s="105"/>
    </row>
    <row r="1057" spans="12:15" x14ac:dyDescent="0.35">
      <c r="L1057" s="105"/>
      <c r="M1057" s="105"/>
      <c r="N1057" s="105"/>
      <c r="O1057" s="105"/>
    </row>
    <row r="1058" spans="12:15" x14ac:dyDescent="0.35">
      <c r="L1058" s="105"/>
      <c r="M1058" s="105"/>
      <c r="N1058" s="105"/>
      <c r="O1058" s="105"/>
    </row>
    <row r="1059" spans="12:15" x14ac:dyDescent="0.35">
      <c r="L1059" s="105"/>
      <c r="M1059" s="105"/>
      <c r="N1059" s="105"/>
      <c r="O1059" s="105"/>
    </row>
    <row r="1060" spans="12:15" x14ac:dyDescent="0.35">
      <c r="L1060" s="105"/>
      <c r="M1060" s="105"/>
      <c r="N1060" s="105"/>
      <c r="O1060" s="105"/>
    </row>
    <row r="1061" spans="12:15" x14ac:dyDescent="0.35">
      <c r="L1061" s="105"/>
      <c r="M1061" s="105"/>
      <c r="N1061" s="105"/>
      <c r="O1061" s="105"/>
    </row>
    <row r="1062" spans="12:15" x14ac:dyDescent="0.35">
      <c r="L1062" s="105"/>
      <c r="M1062" s="105"/>
      <c r="N1062" s="105"/>
      <c r="O1062" s="105"/>
    </row>
    <row r="1063" spans="12:15" x14ac:dyDescent="0.35">
      <c r="L1063" s="105"/>
      <c r="M1063" s="105"/>
      <c r="N1063" s="105"/>
      <c r="O1063" s="105"/>
    </row>
    <row r="1064" spans="12:15" x14ac:dyDescent="0.35">
      <c r="L1064" s="105"/>
      <c r="M1064" s="105"/>
      <c r="N1064" s="105"/>
      <c r="O1064" s="105"/>
    </row>
    <row r="1065" spans="12:15" x14ac:dyDescent="0.35">
      <c r="L1065" s="105"/>
      <c r="M1065" s="105"/>
      <c r="N1065" s="105"/>
      <c r="O1065" s="105"/>
    </row>
    <row r="1066" spans="12:15" x14ac:dyDescent="0.35">
      <c r="L1066" s="105"/>
      <c r="M1066" s="105"/>
      <c r="N1066" s="105"/>
      <c r="O1066" s="105"/>
    </row>
    <row r="1067" spans="12:15" x14ac:dyDescent="0.35">
      <c r="L1067" s="105"/>
      <c r="M1067" s="105"/>
      <c r="N1067" s="105"/>
      <c r="O1067" s="105"/>
    </row>
    <row r="1068" spans="12:15" x14ac:dyDescent="0.35">
      <c r="L1068" s="105"/>
      <c r="M1068" s="105"/>
      <c r="N1068" s="105"/>
      <c r="O1068" s="105"/>
    </row>
    <row r="1069" spans="12:15" x14ac:dyDescent="0.35">
      <c r="L1069" s="105"/>
      <c r="M1069" s="105"/>
      <c r="N1069" s="105"/>
      <c r="O1069" s="105"/>
    </row>
    <row r="1070" spans="12:15" x14ac:dyDescent="0.35">
      <c r="L1070" s="105"/>
      <c r="M1070" s="105"/>
      <c r="N1070" s="105"/>
      <c r="O1070" s="105"/>
    </row>
    <row r="1071" spans="12:15" x14ac:dyDescent="0.35">
      <c r="L1071" s="105"/>
      <c r="M1071" s="105"/>
      <c r="N1071" s="105"/>
      <c r="O1071" s="105"/>
    </row>
    <row r="1072" spans="12:15" x14ac:dyDescent="0.35">
      <c r="L1072" s="105"/>
      <c r="M1072" s="105"/>
      <c r="N1072" s="105"/>
      <c r="O1072" s="105"/>
    </row>
    <row r="1073" spans="12:15" x14ac:dyDescent="0.35">
      <c r="L1073" s="105"/>
      <c r="M1073" s="105"/>
      <c r="N1073" s="105"/>
      <c r="O1073" s="105"/>
    </row>
    <row r="1074" spans="12:15" x14ac:dyDescent="0.35">
      <c r="L1074" s="105"/>
      <c r="M1074" s="105"/>
      <c r="N1074" s="105"/>
      <c r="O1074" s="105"/>
    </row>
    <row r="1075" spans="12:15" x14ac:dyDescent="0.35">
      <c r="L1075" s="105"/>
      <c r="M1075" s="105"/>
      <c r="N1075" s="105"/>
      <c r="O1075" s="105"/>
    </row>
    <row r="1076" spans="12:15" x14ac:dyDescent="0.35">
      <c r="L1076" s="105"/>
      <c r="M1076" s="105"/>
      <c r="N1076" s="105"/>
      <c r="O1076" s="105"/>
    </row>
    <row r="1077" spans="12:15" x14ac:dyDescent="0.35">
      <c r="L1077" s="105"/>
      <c r="M1077" s="105"/>
      <c r="N1077" s="105"/>
      <c r="O1077" s="105"/>
    </row>
    <row r="1078" spans="12:15" x14ac:dyDescent="0.35">
      <c r="L1078" s="105"/>
      <c r="M1078" s="105"/>
      <c r="N1078" s="105"/>
      <c r="O1078" s="105"/>
    </row>
    <row r="1079" spans="12:15" x14ac:dyDescent="0.35">
      <c r="L1079" s="105"/>
      <c r="M1079" s="105"/>
      <c r="N1079" s="105"/>
      <c r="O1079" s="105"/>
    </row>
    <row r="1080" spans="12:15" x14ac:dyDescent="0.35">
      <c r="L1080" s="105"/>
      <c r="M1080" s="105"/>
      <c r="N1080" s="105"/>
      <c r="O1080" s="105"/>
    </row>
    <row r="1081" spans="12:15" x14ac:dyDescent="0.35">
      <c r="L1081" s="105"/>
      <c r="M1081" s="105"/>
      <c r="N1081" s="105"/>
      <c r="O1081" s="105"/>
    </row>
    <row r="1082" spans="12:15" x14ac:dyDescent="0.35">
      <c r="L1082" s="105"/>
      <c r="M1082" s="105"/>
      <c r="N1082" s="105"/>
      <c r="O1082" s="105"/>
    </row>
    <row r="1083" spans="12:15" x14ac:dyDescent="0.35">
      <c r="L1083" s="105"/>
      <c r="M1083" s="105"/>
      <c r="N1083" s="105"/>
      <c r="O1083" s="105"/>
    </row>
    <row r="1084" spans="12:15" x14ac:dyDescent="0.35">
      <c r="L1084" s="105"/>
      <c r="M1084" s="105"/>
      <c r="N1084" s="105"/>
      <c r="O1084" s="105"/>
    </row>
    <row r="1085" spans="12:15" x14ac:dyDescent="0.35">
      <c r="L1085" s="105"/>
      <c r="M1085" s="105"/>
      <c r="N1085" s="105"/>
      <c r="O1085" s="105"/>
    </row>
    <row r="1086" spans="12:15" x14ac:dyDescent="0.35">
      <c r="L1086" s="105"/>
      <c r="M1086" s="105"/>
      <c r="N1086" s="105"/>
      <c r="O1086" s="105"/>
    </row>
    <row r="1087" spans="12:15" x14ac:dyDescent="0.35">
      <c r="L1087" s="105"/>
      <c r="M1087" s="105"/>
      <c r="N1087" s="105"/>
      <c r="O1087" s="105"/>
    </row>
    <row r="1088" spans="12:15" x14ac:dyDescent="0.35">
      <c r="L1088" s="105"/>
      <c r="M1088" s="105"/>
      <c r="N1088" s="105"/>
      <c r="O1088" s="105"/>
    </row>
    <row r="1089" spans="12:15" x14ac:dyDescent="0.35">
      <c r="L1089" s="105"/>
      <c r="M1089" s="105"/>
      <c r="N1089" s="105"/>
      <c r="O1089" s="105"/>
    </row>
    <row r="1090" spans="12:15" x14ac:dyDescent="0.35">
      <c r="L1090" s="105"/>
      <c r="M1090" s="105"/>
      <c r="N1090" s="105"/>
      <c r="O1090" s="105"/>
    </row>
    <row r="1091" spans="12:15" x14ac:dyDescent="0.35">
      <c r="L1091" s="105"/>
      <c r="M1091" s="105"/>
      <c r="N1091" s="105"/>
      <c r="O1091" s="105"/>
    </row>
    <row r="1092" spans="12:15" x14ac:dyDescent="0.35">
      <c r="L1092" s="105"/>
      <c r="M1092" s="105"/>
      <c r="N1092" s="105"/>
      <c r="O1092" s="105"/>
    </row>
    <row r="1093" spans="12:15" x14ac:dyDescent="0.35">
      <c r="L1093" s="105"/>
      <c r="M1093" s="105"/>
      <c r="N1093" s="105"/>
      <c r="O1093" s="105"/>
    </row>
    <row r="1094" spans="12:15" x14ac:dyDescent="0.35">
      <c r="L1094" s="105"/>
      <c r="M1094" s="105"/>
      <c r="N1094" s="105"/>
      <c r="O1094" s="105"/>
    </row>
    <row r="1095" spans="12:15" x14ac:dyDescent="0.35">
      <c r="L1095" s="105"/>
      <c r="M1095" s="105"/>
      <c r="N1095" s="105"/>
      <c r="O1095" s="105"/>
    </row>
    <row r="1096" spans="12:15" x14ac:dyDescent="0.35">
      <c r="L1096" s="105"/>
      <c r="M1096" s="105"/>
      <c r="N1096" s="105"/>
      <c r="O1096" s="105"/>
    </row>
    <row r="1097" spans="12:15" x14ac:dyDescent="0.35">
      <c r="L1097" s="105"/>
      <c r="M1097" s="105"/>
      <c r="N1097" s="105"/>
      <c r="O1097" s="105"/>
    </row>
    <row r="1098" spans="12:15" x14ac:dyDescent="0.35">
      <c r="L1098" s="105"/>
      <c r="M1098" s="105"/>
      <c r="N1098" s="105"/>
      <c r="O1098" s="105"/>
    </row>
    <row r="1099" spans="12:15" x14ac:dyDescent="0.35">
      <c r="L1099" s="105"/>
      <c r="M1099" s="105"/>
      <c r="N1099" s="105"/>
      <c r="O1099" s="105"/>
    </row>
    <row r="1100" spans="12:15" x14ac:dyDescent="0.35">
      <c r="L1100" s="105"/>
      <c r="M1100" s="105"/>
      <c r="N1100" s="105"/>
      <c r="O1100" s="105"/>
    </row>
    <row r="1101" spans="12:15" x14ac:dyDescent="0.35">
      <c r="L1101" s="105"/>
      <c r="M1101" s="105"/>
      <c r="N1101" s="105"/>
      <c r="O1101" s="105"/>
    </row>
    <row r="1102" spans="12:15" x14ac:dyDescent="0.35">
      <c r="L1102" s="105"/>
      <c r="M1102" s="105"/>
      <c r="N1102" s="105"/>
      <c r="O1102" s="105"/>
    </row>
    <row r="1103" spans="12:15" x14ac:dyDescent="0.35">
      <c r="L1103" s="105"/>
      <c r="M1103" s="105"/>
      <c r="N1103" s="105"/>
      <c r="O1103" s="105"/>
    </row>
    <row r="1104" spans="12:15" x14ac:dyDescent="0.35">
      <c r="L1104" s="105"/>
      <c r="M1104" s="105"/>
      <c r="N1104" s="105"/>
      <c r="O1104" s="105"/>
    </row>
    <row r="1105" spans="12:15" x14ac:dyDescent="0.35">
      <c r="L1105" s="105"/>
      <c r="M1105" s="105"/>
      <c r="N1105" s="105"/>
      <c r="O1105" s="105"/>
    </row>
    <row r="1106" spans="12:15" x14ac:dyDescent="0.35">
      <c r="L1106" s="105"/>
      <c r="M1106" s="105"/>
      <c r="N1106" s="105"/>
      <c r="O1106" s="105"/>
    </row>
    <row r="1107" spans="12:15" x14ac:dyDescent="0.35">
      <c r="L1107" s="105"/>
      <c r="M1107" s="105"/>
      <c r="N1107" s="105"/>
      <c r="O1107" s="105"/>
    </row>
    <row r="1108" spans="12:15" x14ac:dyDescent="0.35">
      <c r="L1108" s="105"/>
      <c r="M1108" s="105"/>
      <c r="N1108" s="105"/>
      <c r="O1108" s="105"/>
    </row>
    <row r="1109" spans="12:15" x14ac:dyDescent="0.35">
      <c r="L1109" s="105"/>
      <c r="M1109" s="105"/>
      <c r="N1109" s="105"/>
      <c r="O1109" s="105"/>
    </row>
    <row r="1110" spans="12:15" x14ac:dyDescent="0.35">
      <c r="L1110" s="105"/>
      <c r="M1110" s="105"/>
      <c r="N1110" s="105"/>
      <c r="O1110" s="105"/>
    </row>
    <row r="1111" spans="12:15" x14ac:dyDescent="0.35">
      <c r="L1111" s="105"/>
      <c r="M1111" s="105"/>
      <c r="N1111" s="105"/>
      <c r="O1111" s="105"/>
    </row>
    <row r="1112" spans="12:15" x14ac:dyDescent="0.35">
      <c r="L1112" s="105"/>
      <c r="M1112" s="105"/>
      <c r="N1112" s="105"/>
      <c r="O1112" s="105"/>
    </row>
    <row r="1113" spans="12:15" x14ac:dyDescent="0.35">
      <c r="L1113" s="105"/>
      <c r="M1113" s="105"/>
      <c r="N1113" s="105"/>
      <c r="O1113" s="105"/>
    </row>
    <row r="1114" spans="12:15" x14ac:dyDescent="0.35">
      <c r="L1114" s="105"/>
      <c r="M1114" s="105"/>
      <c r="N1114" s="105"/>
      <c r="O1114" s="105"/>
    </row>
    <row r="1115" spans="12:15" x14ac:dyDescent="0.35">
      <c r="L1115" s="105"/>
      <c r="M1115" s="105"/>
      <c r="N1115" s="105"/>
      <c r="O1115" s="105"/>
    </row>
    <row r="1116" spans="12:15" x14ac:dyDescent="0.35">
      <c r="L1116" s="105"/>
      <c r="M1116" s="105"/>
      <c r="N1116" s="105"/>
      <c r="O1116" s="105"/>
    </row>
    <row r="1117" spans="12:15" x14ac:dyDescent="0.35">
      <c r="L1117" s="105"/>
      <c r="M1117" s="105"/>
      <c r="N1117" s="105"/>
      <c r="O1117" s="105"/>
    </row>
    <row r="1118" spans="12:15" x14ac:dyDescent="0.35">
      <c r="L1118" s="105"/>
      <c r="M1118" s="105"/>
      <c r="N1118" s="105"/>
      <c r="O1118" s="105"/>
    </row>
    <row r="1119" spans="12:15" x14ac:dyDescent="0.35">
      <c r="L1119" s="105"/>
      <c r="M1119" s="105"/>
      <c r="N1119" s="105"/>
      <c r="O1119" s="105"/>
    </row>
    <row r="1120" spans="12:15" x14ac:dyDescent="0.35">
      <c r="L1120" s="105"/>
      <c r="M1120" s="105"/>
      <c r="N1120" s="105"/>
      <c r="O1120" s="105"/>
    </row>
    <row r="1121" spans="12:15" x14ac:dyDescent="0.35">
      <c r="L1121" s="105"/>
      <c r="M1121" s="105"/>
      <c r="N1121" s="105"/>
      <c r="O1121" s="105"/>
    </row>
    <row r="1122" spans="12:15" x14ac:dyDescent="0.35">
      <c r="L1122" s="105"/>
      <c r="M1122" s="105"/>
      <c r="N1122" s="105"/>
      <c r="O1122" s="105"/>
    </row>
    <row r="1123" spans="12:15" x14ac:dyDescent="0.35">
      <c r="L1123" s="105"/>
      <c r="M1123" s="105"/>
      <c r="N1123" s="105"/>
      <c r="O1123" s="105"/>
    </row>
    <row r="1124" spans="12:15" x14ac:dyDescent="0.35">
      <c r="L1124" s="105"/>
      <c r="M1124" s="105"/>
      <c r="N1124" s="105"/>
      <c r="O1124" s="105"/>
    </row>
    <row r="1125" spans="12:15" x14ac:dyDescent="0.35">
      <c r="L1125" s="105"/>
      <c r="M1125" s="105"/>
      <c r="N1125" s="105"/>
      <c r="O1125" s="105"/>
    </row>
    <row r="1126" spans="12:15" x14ac:dyDescent="0.35">
      <c r="L1126" s="105"/>
      <c r="M1126" s="105"/>
      <c r="N1126" s="105"/>
      <c r="O1126" s="105"/>
    </row>
    <row r="1127" spans="12:15" x14ac:dyDescent="0.35">
      <c r="L1127" s="105"/>
      <c r="M1127" s="105"/>
      <c r="N1127" s="105"/>
      <c r="O1127" s="105"/>
    </row>
    <row r="1128" spans="12:15" x14ac:dyDescent="0.35">
      <c r="L1128" s="105"/>
      <c r="M1128" s="105"/>
      <c r="N1128" s="105"/>
      <c r="O1128" s="105"/>
    </row>
    <row r="1129" spans="12:15" x14ac:dyDescent="0.35">
      <c r="L1129" s="105"/>
      <c r="M1129" s="105"/>
      <c r="N1129" s="105"/>
      <c r="O1129" s="105"/>
    </row>
    <row r="1130" spans="12:15" x14ac:dyDescent="0.35">
      <c r="L1130" s="105"/>
      <c r="M1130" s="105"/>
      <c r="N1130" s="105"/>
      <c r="O1130" s="105"/>
    </row>
    <row r="1131" spans="12:15" x14ac:dyDescent="0.35">
      <c r="L1131" s="105"/>
      <c r="M1131" s="105"/>
      <c r="N1131" s="105"/>
      <c r="O1131" s="105"/>
    </row>
    <row r="1132" spans="12:15" x14ac:dyDescent="0.35">
      <c r="L1132" s="105"/>
      <c r="M1132" s="105"/>
      <c r="N1132" s="105"/>
      <c r="O1132" s="105"/>
    </row>
    <row r="1133" spans="12:15" x14ac:dyDescent="0.35">
      <c r="L1133" s="105"/>
      <c r="M1133" s="105"/>
      <c r="N1133" s="105"/>
      <c r="O1133" s="105"/>
    </row>
    <row r="1134" spans="12:15" x14ac:dyDescent="0.35">
      <c r="L1134" s="105"/>
      <c r="M1134" s="105"/>
      <c r="N1134" s="105"/>
      <c r="O1134" s="105"/>
    </row>
    <row r="1135" spans="12:15" x14ac:dyDescent="0.35">
      <c r="L1135" s="105"/>
      <c r="M1135" s="105"/>
      <c r="N1135" s="105"/>
      <c r="O1135" s="105"/>
    </row>
    <row r="1136" spans="12:15" x14ac:dyDescent="0.35">
      <c r="L1136" s="105"/>
      <c r="M1136" s="105"/>
      <c r="N1136" s="105"/>
      <c r="O1136" s="105"/>
    </row>
    <row r="1137" spans="12:15" x14ac:dyDescent="0.35">
      <c r="L1137" s="105"/>
      <c r="M1137" s="105"/>
      <c r="N1137" s="105"/>
      <c r="O1137" s="105"/>
    </row>
    <row r="1138" spans="12:15" x14ac:dyDescent="0.35">
      <c r="L1138" s="105"/>
      <c r="M1138" s="105"/>
      <c r="N1138" s="105"/>
      <c r="O1138" s="105"/>
    </row>
    <row r="1139" spans="12:15" x14ac:dyDescent="0.35">
      <c r="L1139" s="105"/>
      <c r="M1139" s="105"/>
      <c r="N1139" s="105"/>
      <c r="O1139" s="105"/>
    </row>
    <row r="1140" spans="12:15" x14ac:dyDescent="0.35">
      <c r="L1140" s="105"/>
      <c r="M1140" s="105"/>
      <c r="N1140" s="105"/>
      <c r="O1140" s="105"/>
    </row>
    <row r="1141" spans="12:15" x14ac:dyDescent="0.35">
      <c r="L1141" s="105"/>
      <c r="M1141" s="105"/>
      <c r="N1141" s="105"/>
      <c r="O1141" s="105"/>
    </row>
    <row r="1142" spans="12:15" x14ac:dyDescent="0.35">
      <c r="L1142" s="105"/>
      <c r="M1142" s="105"/>
      <c r="N1142" s="105"/>
      <c r="O1142" s="105"/>
    </row>
    <row r="1143" spans="12:15" x14ac:dyDescent="0.35">
      <c r="L1143" s="105"/>
      <c r="M1143" s="105"/>
      <c r="N1143" s="105"/>
      <c r="O1143" s="105"/>
    </row>
    <row r="1144" spans="12:15" x14ac:dyDescent="0.35">
      <c r="L1144" s="105"/>
      <c r="M1144" s="105"/>
      <c r="N1144" s="105"/>
      <c r="O1144" s="105"/>
    </row>
    <row r="1145" spans="12:15" x14ac:dyDescent="0.35">
      <c r="L1145" s="105"/>
      <c r="M1145" s="105"/>
      <c r="N1145" s="105"/>
      <c r="O1145" s="105"/>
    </row>
    <row r="1146" spans="12:15" x14ac:dyDescent="0.35">
      <c r="L1146" s="105"/>
      <c r="M1146" s="105"/>
      <c r="N1146" s="105"/>
      <c r="O1146" s="105"/>
    </row>
    <row r="1147" spans="12:15" x14ac:dyDescent="0.35">
      <c r="L1147" s="105"/>
      <c r="M1147" s="105"/>
      <c r="N1147" s="105"/>
      <c r="O1147" s="105"/>
    </row>
    <row r="1148" spans="12:15" x14ac:dyDescent="0.35">
      <c r="L1148" s="105"/>
      <c r="M1148" s="105"/>
      <c r="N1148" s="105"/>
      <c r="O1148" s="105"/>
    </row>
    <row r="1149" spans="12:15" x14ac:dyDescent="0.35">
      <c r="L1149" s="105"/>
      <c r="M1149" s="105"/>
      <c r="N1149" s="105"/>
      <c r="O1149" s="105"/>
    </row>
    <row r="1150" spans="12:15" x14ac:dyDescent="0.35">
      <c r="L1150" s="105"/>
      <c r="M1150" s="105"/>
      <c r="N1150" s="105"/>
      <c r="O1150" s="105"/>
    </row>
    <row r="1151" spans="12:15" x14ac:dyDescent="0.35">
      <c r="L1151" s="105"/>
      <c r="M1151" s="105"/>
      <c r="N1151" s="105"/>
      <c r="O1151" s="105"/>
    </row>
    <row r="1152" spans="12:15" x14ac:dyDescent="0.35">
      <c r="L1152" s="105"/>
      <c r="M1152" s="105"/>
      <c r="N1152" s="105"/>
      <c r="O1152" s="105"/>
    </row>
    <row r="1153" spans="12:15" x14ac:dyDescent="0.35">
      <c r="L1153" s="105"/>
      <c r="M1153" s="105"/>
      <c r="N1153" s="105"/>
      <c r="O1153" s="105"/>
    </row>
    <row r="1154" spans="12:15" x14ac:dyDescent="0.35">
      <c r="L1154" s="105"/>
      <c r="M1154" s="105"/>
      <c r="N1154" s="105"/>
      <c r="O1154" s="105"/>
    </row>
    <row r="1155" spans="12:15" x14ac:dyDescent="0.35">
      <c r="L1155" s="105"/>
      <c r="M1155" s="105"/>
      <c r="N1155" s="105"/>
      <c r="O1155" s="105"/>
    </row>
    <row r="1156" spans="12:15" x14ac:dyDescent="0.35">
      <c r="L1156" s="105"/>
      <c r="M1156" s="105"/>
      <c r="N1156" s="105"/>
      <c r="O1156" s="105"/>
    </row>
    <row r="1157" spans="12:15" x14ac:dyDescent="0.35">
      <c r="L1157" s="105"/>
      <c r="M1157" s="105"/>
      <c r="N1157" s="105"/>
      <c r="O1157" s="105"/>
    </row>
    <row r="1158" spans="12:15" x14ac:dyDescent="0.35">
      <c r="L1158" s="105"/>
      <c r="M1158" s="105"/>
      <c r="N1158" s="105"/>
      <c r="O1158" s="105"/>
    </row>
    <row r="1159" spans="12:15" x14ac:dyDescent="0.35">
      <c r="L1159" s="105"/>
      <c r="M1159" s="105"/>
      <c r="N1159" s="105"/>
      <c r="O1159" s="105"/>
    </row>
    <row r="1160" spans="12:15" x14ac:dyDescent="0.35">
      <c r="L1160" s="105"/>
      <c r="M1160" s="105"/>
      <c r="N1160" s="105"/>
      <c r="O1160" s="105"/>
    </row>
    <row r="1161" spans="12:15" x14ac:dyDescent="0.35">
      <c r="L1161" s="105"/>
      <c r="M1161" s="105"/>
      <c r="N1161" s="105"/>
      <c r="O1161" s="105"/>
    </row>
    <row r="1162" spans="12:15" x14ac:dyDescent="0.35">
      <c r="L1162" s="105"/>
      <c r="M1162" s="105"/>
      <c r="N1162" s="105"/>
      <c r="O1162" s="105"/>
    </row>
    <row r="1163" spans="12:15" x14ac:dyDescent="0.35">
      <c r="L1163" s="105"/>
      <c r="M1163" s="105"/>
      <c r="N1163" s="105"/>
      <c r="O1163" s="105"/>
    </row>
    <row r="1164" spans="12:15" x14ac:dyDescent="0.35">
      <c r="L1164" s="105"/>
      <c r="M1164" s="105"/>
      <c r="N1164" s="105"/>
      <c r="O1164" s="105"/>
    </row>
    <row r="1165" spans="12:15" x14ac:dyDescent="0.35">
      <c r="L1165" s="105"/>
      <c r="M1165" s="105"/>
      <c r="N1165" s="105"/>
      <c r="O1165" s="105"/>
    </row>
    <row r="1166" spans="12:15" x14ac:dyDescent="0.35">
      <c r="L1166" s="105"/>
      <c r="M1166" s="105"/>
      <c r="N1166" s="105"/>
      <c r="O1166" s="105"/>
    </row>
    <row r="1167" spans="12:15" x14ac:dyDescent="0.35">
      <c r="L1167" s="105"/>
      <c r="M1167" s="105"/>
      <c r="N1167" s="105"/>
      <c r="O1167" s="105"/>
    </row>
    <row r="1168" spans="12:15" x14ac:dyDescent="0.35">
      <c r="L1168" s="105"/>
      <c r="M1168" s="105"/>
      <c r="N1168" s="105"/>
      <c r="O1168" s="105"/>
    </row>
    <row r="1169" spans="12:15" x14ac:dyDescent="0.35">
      <c r="L1169" s="105"/>
      <c r="M1169" s="105"/>
      <c r="N1169" s="105"/>
      <c r="O1169" s="105"/>
    </row>
    <row r="1170" spans="12:15" x14ac:dyDescent="0.35">
      <c r="L1170" s="105"/>
      <c r="M1170" s="105"/>
      <c r="N1170" s="105"/>
      <c r="O1170" s="105"/>
    </row>
    <row r="1171" spans="12:15" x14ac:dyDescent="0.35">
      <c r="L1171" s="105"/>
      <c r="M1171" s="105"/>
      <c r="N1171" s="105"/>
      <c r="O1171" s="105"/>
    </row>
    <row r="1172" spans="12:15" x14ac:dyDescent="0.35">
      <c r="L1172" s="105"/>
      <c r="M1172" s="105"/>
      <c r="N1172" s="105"/>
      <c r="O1172" s="105"/>
    </row>
    <row r="1173" spans="12:15" x14ac:dyDescent="0.35">
      <c r="L1173" s="105"/>
      <c r="M1173" s="105"/>
      <c r="N1173" s="105"/>
      <c r="O1173" s="105"/>
    </row>
    <row r="1174" spans="12:15" x14ac:dyDescent="0.35">
      <c r="L1174" s="105"/>
      <c r="M1174" s="105"/>
      <c r="N1174" s="105"/>
      <c r="O1174" s="105"/>
    </row>
    <row r="1175" spans="12:15" x14ac:dyDescent="0.35">
      <c r="L1175" s="105"/>
      <c r="M1175" s="105"/>
      <c r="N1175" s="105"/>
      <c r="O1175" s="105"/>
    </row>
    <row r="1176" spans="12:15" x14ac:dyDescent="0.35">
      <c r="L1176" s="105"/>
      <c r="M1176" s="105"/>
      <c r="N1176" s="105"/>
      <c r="O1176" s="105"/>
    </row>
    <row r="1177" spans="12:15" x14ac:dyDescent="0.35">
      <c r="L1177" s="105"/>
      <c r="M1177" s="105"/>
      <c r="N1177" s="105"/>
      <c r="O1177" s="105"/>
    </row>
    <row r="1178" spans="12:15" x14ac:dyDescent="0.35">
      <c r="L1178" s="105"/>
      <c r="M1178" s="105"/>
      <c r="N1178" s="105"/>
      <c r="O1178" s="105"/>
    </row>
    <row r="1179" spans="12:15" x14ac:dyDescent="0.35">
      <c r="L1179" s="105"/>
      <c r="M1179" s="105"/>
      <c r="N1179" s="105"/>
      <c r="O1179" s="105"/>
    </row>
    <row r="1180" spans="12:15" x14ac:dyDescent="0.35">
      <c r="L1180" s="105"/>
      <c r="M1180" s="105"/>
      <c r="N1180" s="105"/>
      <c r="O1180" s="105"/>
    </row>
    <row r="1181" spans="12:15" x14ac:dyDescent="0.35">
      <c r="L1181" s="105"/>
      <c r="M1181" s="105"/>
      <c r="N1181" s="105"/>
      <c r="O1181" s="105"/>
    </row>
    <row r="1182" spans="12:15" x14ac:dyDescent="0.35">
      <c r="L1182" s="105"/>
      <c r="M1182" s="105"/>
      <c r="N1182" s="105"/>
      <c r="O1182" s="105"/>
    </row>
    <row r="1183" spans="12:15" x14ac:dyDescent="0.35">
      <c r="L1183" s="105"/>
      <c r="M1183" s="105"/>
      <c r="N1183" s="105"/>
      <c r="O1183" s="105"/>
    </row>
    <row r="1184" spans="12:15" x14ac:dyDescent="0.35">
      <c r="L1184" s="105"/>
      <c r="M1184" s="105"/>
      <c r="N1184" s="105"/>
      <c r="O1184" s="105"/>
    </row>
    <row r="1185" spans="12:15" x14ac:dyDescent="0.35">
      <c r="L1185" s="105"/>
      <c r="M1185" s="105"/>
      <c r="N1185" s="105"/>
      <c r="O1185" s="105"/>
    </row>
    <row r="1186" spans="12:15" x14ac:dyDescent="0.35">
      <c r="L1186" s="105"/>
      <c r="M1186" s="105"/>
      <c r="N1186" s="105"/>
      <c r="O1186" s="105"/>
    </row>
    <row r="1187" spans="12:15" x14ac:dyDescent="0.35">
      <c r="L1187" s="105"/>
      <c r="M1187" s="105"/>
      <c r="N1187" s="105"/>
      <c r="O1187" s="105"/>
    </row>
    <row r="1188" spans="12:15" x14ac:dyDescent="0.35">
      <c r="L1188" s="105"/>
      <c r="M1188" s="105"/>
      <c r="N1188" s="105"/>
      <c r="O1188" s="105"/>
    </row>
    <row r="1189" spans="12:15" x14ac:dyDescent="0.35">
      <c r="L1189" s="105"/>
      <c r="M1189" s="105"/>
      <c r="N1189" s="105"/>
      <c r="O1189" s="105"/>
    </row>
    <row r="1190" spans="12:15" x14ac:dyDescent="0.35">
      <c r="L1190" s="105"/>
      <c r="M1190" s="105"/>
      <c r="N1190" s="105"/>
      <c r="O1190" s="105"/>
    </row>
    <row r="1191" spans="12:15" x14ac:dyDescent="0.35">
      <c r="L1191" s="105"/>
      <c r="M1191" s="105"/>
      <c r="N1191" s="105"/>
      <c r="O1191" s="105"/>
    </row>
    <row r="1192" spans="12:15" x14ac:dyDescent="0.35">
      <c r="L1192" s="105"/>
      <c r="M1192" s="105"/>
      <c r="N1192" s="105"/>
      <c r="O1192" s="105"/>
    </row>
    <row r="1193" spans="12:15" x14ac:dyDescent="0.35">
      <c r="L1193" s="105"/>
      <c r="M1193" s="105"/>
      <c r="N1193" s="105"/>
      <c r="O1193" s="105"/>
    </row>
    <row r="1194" spans="12:15" x14ac:dyDescent="0.35">
      <c r="L1194" s="105"/>
      <c r="M1194" s="105"/>
      <c r="N1194" s="105"/>
      <c r="O1194" s="105"/>
    </row>
    <row r="1195" spans="12:15" x14ac:dyDescent="0.35">
      <c r="L1195" s="105"/>
      <c r="M1195" s="105"/>
      <c r="N1195" s="105"/>
      <c r="O1195" s="105"/>
    </row>
    <row r="1196" spans="12:15" x14ac:dyDescent="0.35">
      <c r="L1196" s="105"/>
      <c r="M1196" s="105"/>
      <c r="N1196" s="105"/>
      <c r="O1196" s="105"/>
    </row>
    <row r="1197" spans="12:15" x14ac:dyDescent="0.35">
      <c r="L1197" s="105"/>
      <c r="M1197" s="105"/>
      <c r="N1197" s="105"/>
      <c r="O1197" s="105"/>
    </row>
    <row r="1198" spans="12:15" x14ac:dyDescent="0.35">
      <c r="L1198" s="105"/>
      <c r="M1198" s="105"/>
      <c r="N1198" s="105"/>
      <c r="O1198" s="105"/>
    </row>
    <row r="1199" spans="12:15" x14ac:dyDescent="0.35">
      <c r="L1199" s="105"/>
      <c r="M1199" s="105"/>
      <c r="N1199" s="105"/>
      <c r="O1199" s="105"/>
    </row>
    <row r="1200" spans="12:15" x14ac:dyDescent="0.35">
      <c r="L1200" s="105"/>
      <c r="M1200" s="105"/>
      <c r="N1200" s="105"/>
      <c r="O1200" s="105"/>
    </row>
    <row r="1201" spans="12:15" x14ac:dyDescent="0.35">
      <c r="L1201" s="105"/>
      <c r="M1201" s="105"/>
      <c r="N1201" s="105"/>
      <c r="O1201" s="105"/>
    </row>
    <row r="1202" spans="12:15" x14ac:dyDescent="0.35">
      <c r="L1202" s="105"/>
      <c r="M1202" s="105"/>
      <c r="N1202" s="105"/>
      <c r="O1202" s="105"/>
    </row>
    <row r="1203" spans="12:15" x14ac:dyDescent="0.35">
      <c r="L1203" s="105"/>
      <c r="M1203" s="105"/>
      <c r="N1203" s="105"/>
      <c r="O1203" s="105"/>
    </row>
    <row r="1204" spans="12:15" x14ac:dyDescent="0.35">
      <c r="L1204" s="105"/>
      <c r="M1204" s="105"/>
      <c r="N1204" s="105"/>
      <c r="O1204" s="105"/>
    </row>
    <row r="1205" spans="12:15" x14ac:dyDescent="0.35">
      <c r="L1205" s="105"/>
      <c r="M1205" s="105"/>
      <c r="N1205" s="105"/>
      <c r="O1205" s="105"/>
    </row>
    <row r="1206" spans="12:15" x14ac:dyDescent="0.35">
      <c r="L1206" s="105"/>
      <c r="M1206" s="105"/>
      <c r="N1206" s="105"/>
      <c r="O1206" s="105"/>
    </row>
    <row r="1207" spans="12:15" x14ac:dyDescent="0.35">
      <c r="L1207" s="105"/>
      <c r="M1207" s="105"/>
      <c r="N1207" s="105"/>
      <c r="O1207" s="105"/>
    </row>
    <row r="1208" spans="12:15" x14ac:dyDescent="0.35">
      <c r="L1208" s="105"/>
      <c r="M1208" s="105"/>
      <c r="N1208" s="105"/>
      <c r="O1208" s="105"/>
    </row>
    <row r="1209" spans="12:15" x14ac:dyDescent="0.35">
      <c r="L1209" s="105"/>
      <c r="M1209" s="105"/>
      <c r="N1209" s="105"/>
      <c r="O1209" s="105"/>
    </row>
    <row r="1210" spans="12:15" x14ac:dyDescent="0.35">
      <c r="L1210" s="105"/>
      <c r="M1210" s="105"/>
      <c r="N1210" s="105"/>
      <c r="O1210" s="105"/>
    </row>
    <row r="1211" spans="12:15" x14ac:dyDescent="0.35">
      <c r="L1211" s="105"/>
      <c r="M1211" s="105"/>
      <c r="N1211" s="105"/>
      <c r="O1211" s="105"/>
    </row>
    <row r="1212" spans="12:15" x14ac:dyDescent="0.35">
      <c r="L1212" s="105"/>
      <c r="M1212" s="105"/>
      <c r="N1212" s="105"/>
      <c r="O1212" s="105"/>
    </row>
    <row r="1213" spans="12:15" x14ac:dyDescent="0.35">
      <c r="L1213" s="105"/>
      <c r="M1213" s="105"/>
      <c r="N1213" s="105"/>
      <c r="O1213" s="105"/>
    </row>
    <row r="1214" spans="12:15" x14ac:dyDescent="0.35">
      <c r="L1214" s="105"/>
      <c r="M1214" s="105"/>
      <c r="N1214" s="105"/>
      <c r="O1214" s="105"/>
    </row>
    <row r="1215" spans="12:15" x14ac:dyDescent="0.35">
      <c r="L1215" s="105"/>
      <c r="M1215" s="105"/>
      <c r="N1215" s="105"/>
      <c r="O1215" s="105"/>
    </row>
    <row r="1216" spans="12:15" x14ac:dyDescent="0.35">
      <c r="L1216" s="105"/>
      <c r="M1216" s="105"/>
      <c r="N1216" s="105"/>
      <c r="O1216" s="105"/>
    </row>
    <row r="1217" spans="12:15" x14ac:dyDescent="0.35">
      <c r="L1217" s="105"/>
      <c r="M1217" s="105"/>
      <c r="N1217" s="105"/>
      <c r="O1217" s="105"/>
    </row>
    <row r="1218" spans="12:15" x14ac:dyDescent="0.35">
      <c r="L1218" s="105"/>
      <c r="M1218" s="105"/>
      <c r="N1218" s="105"/>
      <c r="O1218" s="105"/>
    </row>
    <row r="1219" spans="12:15" x14ac:dyDescent="0.35">
      <c r="L1219" s="105"/>
      <c r="M1219" s="105"/>
      <c r="N1219" s="105"/>
      <c r="O1219" s="105"/>
    </row>
    <row r="1220" spans="12:15" x14ac:dyDescent="0.35">
      <c r="L1220" s="105"/>
      <c r="M1220" s="105"/>
      <c r="N1220" s="105"/>
      <c r="O1220" s="105"/>
    </row>
    <row r="1221" spans="12:15" x14ac:dyDescent="0.35">
      <c r="L1221" s="105"/>
      <c r="M1221" s="105"/>
      <c r="N1221" s="105"/>
      <c r="O1221" s="105"/>
    </row>
    <row r="1222" spans="12:15" x14ac:dyDescent="0.35">
      <c r="L1222" s="105"/>
      <c r="M1222" s="105"/>
      <c r="N1222" s="105"/>
      <c r="O1222" s="105"/>
    </row>
    <row r="1223" spans="12:15" x14ac:dyDescent="0.35">
      <c r="L1223" s="105"/>
      <c r="M1223" s="105"/>
      <c r="N1223" s="105"/>
      <c r="O1223" s="105"/>
    </row>
    <row r="1224" spans="12:15" x14ac:dyDescent="0.35">
      <c r="L1224" s="105"/>
      <c r="M1224" s="105"/>
      <c r="N1224" s="105"/>
      <c r="O1224" s="105"/>
    </row>
    <row r="1225" spans="12:15" x14ac:dyDescent="0.35">
      <c r="L1225" s="105"/>
      <c r="M1225" s="105"/>
      <c r="N1225" s="105"/>
      <c r="O1225" s="105"/>
    </row>
    <row r="1226" spans="12:15" x14ac:dyDescent="0.35">
      <c r="L1226" s="105"/>
      <c r="M1226" s="105"/>
      <c r="N1226" s="105"/>
      <c r="O1226" s="105"/>
    </row>
    <row r="1227" spans="12:15" x14ac:dyDescent="0.35">
      <c r="L1227" s="105"/>
      <c r="M1227" s="105"/>
      <c r="N1227" s="105"/>
      <c r="O1227" s="105"/>
    </row>
    <row r="1228" spans="12:15" x14ac:dyDescent="0.35">
      <c r="L1228" s="105"/>
      <c r="M1228" s="105"/>
      <c r="N1228" s="105"/>
      <c r="O1228" s="105"/>
    </row>
    <row r="1229" spans="12:15" x14ac:dyDescent="0.35">
      <c r="L1229" s="105"/>
      <c r="M1229" s="105"/>
      <c r="N1229" s="105"/>
      <c r="O1229" s="105"/>
    </row>
    <row r="1230" spans="12:15" x14ac:dyDescent="0.35">
      <c r="L1230" s="105"/>
      <c r="M1230" s="105"/>
      <c r="N1230" s="105"/>
      <c r="O1230" s="105"/>
    </row>
    <row r="1231" spans="12:15" x14ac:dyDescent="0.35">
      <c r="L1231" s="105"/>
      <c r="M1231" s="105"/>
      <c r="N1231" s="105"/>
      <c r="O1231" s="105"/>
    </row>
    <row r="1232" spans="12:15" x14ac:dyDescent="0.35">
      <c r="L1232" s="105"/>
      <c r="M1232" s="105"/>
      <c r="N1232" s="105"/>
      <c r="O1232" s="105"/>
    </row>
    <row r="1233" spans="12:15" x14ac:dyDescent="0.35">
      <c r="L1233" s="105"/>
      <c r="M1233" s="105"/>
      <c r="N1233" s="105"/>
      <c r="O1233" s="105"/>
    </row>
    <row r="1234" spans="12:15" x14ac:dyDescent="0.35">
      <c r="L1234" s="105"/>
      <c r="M1234" s="105"/>
      <c r="N1234" s="105"/>
      <c r="O1234" s="105"/>
    </row>
    <row r="1235" spans="12:15" x14ac:dyDescent="0.35">
      <c r="L1235" s="105"/>
      <c r="M1235" s="105"/>
      <c r="N1235" s="105"/>
      <c r="O1235" s="105"/>
    </row>
    <row r="1236" spans="12:15" x14ac:dyDescent="0.35">
      <c r="L1236" s="105"/>
      <c r="M1236" s="105"/>
      <c r="N1236" s="105"/>
      <c r="O1236" s="105"/>
    </row>
    <row r="1237" spans="12:15" x14ac:dyDescent="0.35">
      <c r="L1237" s="105"/>
      <c r="M1237" s="105"/>
      <c r="N1237" s="105"/>
      <c r="O1237" s="105"/>
    </row>
    <row r="1238" spans="12:15" x14ac:dyDescent="0.35">
      <c r="L1238" s="105"/>
      <c r="M1238" s="105"/>
      <c r="N1238" s="105"/>
      <c r="O1238" s="105"/>
    </row>
    <row r="1239" spans="12:15" x14ac:dyDescent="0.35">
      <c r="L1239" s="105"/>
      <c r="M1239" s="105"/>
      <c r="N1239" s="105"/>
      <c r="O1239" s="105"/>
    </row>
    <row r="1240" spans="12:15" x14ac:dyDescent="0.35">
      <c r="L1240" s="105"/>
      <c r="M1240" s="105"/>
      <c r="N1240" s="105"/>
      <c r="O1240" s="105"/>
    </row>
    <row r="1241" spans="12:15" x14ac:dyDescent="0.35">
      <c r="L1241" s="105"/>
      <c r="M1241" s="105"/>
      <c r="N1241" s="105"/>
      <c r="O1241" s="105"/>
    </row>
    <row r="1242" spans="12:15" x14ac:dyDescent="0.35">
      <c r="L1242" s="105"/>
      <c r="M1242" s="105"/>
      <c r="N1242" s="105"/>
      <c r="O1242" s="105"/>
    </row>
    <row r="1243" spans="12:15" x14ac:dyDescent="0.35">
      <c r="L1243" s="105"/>
      <c r="M1243" s="105"/>
      <c r="N1243" s="105"/>
      <c r="O1243" s="105"/>
    </row>
    <row r="1244" spans="12:15" x14ac:dyDescent="0.35">
      <c r="L1244" s="105"/>
      <c r="M1244" s="105"/>
      <c r="N1244" s="105"/>
      <c r="O1244" s="105"/>
    </row>
    <row r="1245" spans="12:15" x14ac:dyDescent="0.35">
      <c r="L1245" s="105"/>
      <c r="M1245" s="105"/>
      <c r="N1245" s="105"/>
      <c r="O1245" s="105"/>
    </row>
    <row r="1246" spans="12:15" x14ac:dyDescent="0.35">
      <c r="L1246" s="105"/>
      <c r="M1246" s="105"/>
      <c r="N1246" s="105"/>
      <c r="O1246" s="105"/>
    </row>
    <row r="1247" spans="12:15" x14ac:dyDescent="0.35">
      <c r="L1247" s="105"/>
      <c r="M1247" s="105"/>
      <c r="N1247" s="105"/>
      <c r="O1247" s="105"/>
    </row>
    <row r="1248" spans="12:15" x14ac:dyDescent="0.35">
      <c r="L1248" s="105"/>
      <c r="M1248" s="105"/>
      <c r="N1248" s="105"/>
      <c r="O1248" s="105"/>
    </row>
    <row r="1249" spans="12:15" x14ac:dyDescent="0.35">
      <c r="L1249" s="105"/>
      <c r="M1249" s="105"/>
      <c r="N1249" s="105"/>
      <c r="O1249" s="105"/>
    </row>
    <row r="1250" spans="12:15" x14ac:dyDescent="0.35">
      <c r="L1250" s="105"/>
      <c r="M1250" s="105"/>
      <c r="N1250" s="105"/>
      <c r="O1250" s="105"/>
    </row>
    <row r="1251" spans="12:15" x14ac:dyDescent="0.35">
      <c r="L1251" s="105"/>
      <c r="M1251" s="105"/>
      <c r="N1251" s="105"/>
      <c r="O1251" s="105"/>
    </row>
    <row r="1252" spans="12:15" x14ac:dyDescent="0.35">
      <c r="L1252" s="105"/>
      <c r="M1252" s="105"/>
      <c r="N1252" s="105"/>
      <c r="O1252" s="105"/>
    </row>
    <row r="1253" spans="12:15" x14ac:dyDescent="0.35">
      <c r="L1253" s="105"/>
      <c r="M1253" s="105"/>
      <c r="N1253" s="105"/>
      <c r="O1253" s="105"/>
    </row>
    <row r="1254" spans="12:15" x14ac:dyDescent="0.35">
      <c r="L1254" s="105"/>
      <c r="M1254" s="105"/>
      <c r="N1254" s="105"/>
      <c r="O1254" s="105"/>
    </row>
    <row r="1255" spans="12:15" x14ac:dyDescent="0.35">
      <c r="L1255" s="105"/>
      <c r="M1255" s="105"/>
      <c r="N1255" s="105"/>
      <c r="O1255" s="105"/>
    </row>
    <row r="1256" spans="12:15" x14ac:dyDescent="0.35">
      <c r="L1256" s="105"/>
      <c r="M1256" s="105"/>
      <c r="N1256" s="105"/>
      <c r="O1256" s="105"/>
    </row>
    <row r="1257" spans="12:15" x14ac:dyDescent="0.35">
      <c r="L1257" s="105"/>
      <c r="M1257" s="105"/>
      <c r="N1257" s="105"/>
      <c r="O1257" s="105"/>
    </row>
    <row r="1258" spans="12:15" x14ac:dyDescent="0.35">
      <c r="L1258" s="105"/>
      <c r="M1258" s="105"/>
      <c r="N1258" s="105"/>
      <c r="O1258" s="105"/>
    </row>
    <row r="1259" spans="12:15" x14ac:dyDescent="0.35">
      <c r="L1259" s="105"/>
      <c r="M1259" s="105"/>
      <c r="N1259" s="105"/>
      <c r="O1259" s="105"/>
    </row>
    <row r="1260" spans="12:15" x14ac:dyDescent="0.35">
      <c r="L1260" s="105"/>
      <c r="M1260" s="105"/>
      <c r="N1260" s="105"/>
      <c r="O1260" s="105"/>
    </row>
    <row r="1261" spans="12:15" x14ac:dyDescent="0.35">
      <c r="L1261" s="105"/>
      <c r="M1261" s="105"/>
      <c r="N1261" s="105"/>
      <c r="O1261" s="105"/>
    </row>
    <row r="1262" spans="12:15" x14ac:dyDescent="0.35">
      <c r="L1262" s="105"/>
      <c r="M1262" s="105"/>
      <c r="N1262" s="105"/>
      <c r="O1262" s="105"/>
    </row>
    <row r="1263" spans="12:15" x14ac:dyDescent="0.35">
      <c r="L1263" s="105"/>
      <c r="M1263" s="105"/>
      <c r="N1263" s="105"/>
      <c r="O1263" s="105"/>
    </row>
    <row r="1264" spans="12:15" x14ac:dyDescent="0.35">
      <c r="L1264" s="105"/>
      <c r="M1264" s="105"/>
      <c r="N1264" s="105"/>
      <c r="O1264" s="105"/>
    </row>
    <row r="1265" spans="12:15" x14ac:dyDescent="0.35">
      <c r="L1265" s="105"/>
      <c r="M1265" s="105"/>
      <c r="N1265" s="105"/>
      <c r="O1265" s="105"/>
    </row>
    <row r="1266" spans="12:15" x14ac:dyDescent="0.35">
      <c r="L1266" s="105"/>
      <c r="M1266" s="105"/>
      <c r="N1266" s="105"/>
      <c r="O1266" s="105"/>
    </row>
    <row r="1267" spans="12:15" x14ac:dyDescent="0.35">
      <c r="L1267" s="105"/>
      <c r="M1267" s="105"/>
      <c r="N1267" s="105"/>
      <c r="O1267" s="105"/>
    </row>
    <row r="1268" spans="12:15" x14ac:dyDescent="0.35">
      <c r="L1268" s="105"/>
      <c r="M1268" s="105"/>
      <c r="N1268" s="105"/>
      <c r="O1268" s="105"/>
    </row>
    <row r="1269" spans="12:15" x14ac:dyDescent="0.35">
      <c r="L1269" s="105"/>
      <c r="M1269" s="105"/>
      <c r="N1269" s="105"/>
      <c r="O1269" s="105"/>
    </row>
    <row r="1270" spans="12:15" x14ac:dyDescent="0.35">
      <c r="L1270" s="105"/>
      <c r="M1270" s="105"/>
      <c r="N1270" s="105"/>
      <c r="O1270" s="105"/>
    </row>
    <row r="1271" spans="12:15" x14ac:dyDescent="0.35">
      <c r="L1271" s="105"/>
      <c r="M1271" s="105"/>
      <c r="N1271" s="105"/>
      <c r="O1271" s="105"/>
    </row>
    <row r="1272" spans="12:15" x14ac:dyDescent="0.35">
      <c r="L1272" s="105"/>
      <c r="M1272" s="105"/>
      <c r="N1272" s="105"/>
      <c r="O1272" s="105"/>
    </row>
    <row r="1273" spans="12:15" x14ac:dyDescent="0.35">
      <c r="L1273" s="105"/>
      <c r="M1273" s="105"/>
      <c r="N1273" s="105"/>
      <c r="O1273" s="105"/>
    </row>
    <row r="1274" spans="12:15" x14ac:dyDescent="0.35">
      <c r="L1274" s="105"/>
      <c r="M1274" s="105"/>
      <c r="N1274" s="105"/>
      <c r="O1274" s="105"/>
    </row>
    <row r="1275" spans="12:15" x14ac:dyDescent="0.35">
      <c r="L1275" s="105"/>
      <c r="M1275" s="105"/>
      <c r="N1275" s="105"/>
      <c r="O1275" s="105"/>
    </row>
    <row r="1276" spans="12:15" x14ac:dyDescent="0.35">
      <c r="L1276" s="105"/>
      <c r="M1276" s="105"/>
      <c r="N1276" s="105"/>
      <c r="O1276" s="105"/>
    </row>
    <row r="1277" spans="12:15" x14ac:dyDescent="0.35">
      <c r="L1277" s="105"/>
      <c r="M1277" s="105"/>
      <c r="N1277" s="105"/>
      <c r="O1277" s="105"/>
    </row>
    <row r="1278" spans="12:15" x14ac:dyDescent="0.35">
      <c r="L1278" s="105"/>
      <c r="M1278" s="105"/>
      <c r="N1278" s="105"/>
      <c r="O1278" s="105"/>
    </row>
    <row r="1279" spans="12:15" x14ac:dyDescent="0.35">
      <c r="L1279" s="105"/>
      <c r="M1279" s="105"/>
      <c r="N1279" s="105"/>
      <c r="O1279" s="105"/>
    </row>
    <row r="1280" spans="12:15" x14ac:dyDescent="0.35">
      <c r="L1280" s="105"/>
      <c r="M1280" s="105"/>
      <c r="N1280" s="105"/>
      <c r="O1280" s="105"/>
    </row>
    <row r="1281" spans="12:15" x14ac:dyDescent="0.35">
      <c r="L1281" s="105"/>
      <c r="M1281" s="105"/>
      <c r="N1281" s="105"/>
      <c r="O1281" s="105"/>
    </row>
    <row r="1282" spans="12:15" x14ac:dyDescent="0.35">
      <c r="L1282" s="105"/>
      <c r="M1282" s="105"/>
      <c r="N1282" s="105"/>
      <c r="O1282" s="105"/>
    </row>
    <row r="1283" spans="12:15" x14ac:dyDescent="0.35">
      <c r="L1283" s="105"/>
      <c r="M1283" s="105"/>
      <c r="N1283" s="105"/>
      <c r="O1283" s="105"/>
    </row>
    <row r="1284" spans="12:15" x14ac:dyDescent="0.35">
      <c r="L1284" s="105"/>
      <c r="M1284" s="105"/>
      <c r="N1284" s="105"/>
      <c r="O1284" s="105"/>
    </row>
    <row r="1285" spans="12:15" x14ac:dyDescent="0.35">
      <c r="L1285" s="105"/>
      <c r="M1285" s="105"/>
      <c r="N1285" s="105"/>
      <c r="O1285" s="105"/>
    </row>
    <row r="1286" spans="12:15" x14ac:dyDescent="0.35">
      <c r="L1286" s="105"/>
      <c r="M1286" s="105"/>
      <c r="N1286" s="105"/>
      <c r="O1286" s="105"/>
    </row>
    <row r="1287" spans="12:15" x14ac:dyDescent="0.35">
      <c r="L1287" s="105"/>
      <c r="M1287" s="105"/>
      <c r="N1287" s="105"/>
      <c r="O1287" s="105"/>
    </row>
    <row r="1288" spans="12:15" x14ac:dyDescent="0.35">
      <c r="L1288" s="105"/>
      <c r="M1288" s="105"/>
      <c r="N1288" s="105"/>
      <c r="O1288" s="105"/>
    </row>
    <row r="1289" spans="12:15" x14ac:dyDescent="0.35">
      <c r="L1289" s="105"/>
      <c r="M1289" s="105"/>
      <c r="N1289" s="105"/>
      <c r="O1289" s="105"/>
    </row>
    <row r="1290" spans="12:15" x14ac:dyDescent="0.35">
      <c r="L1290" s="105"/>
      <c r="M1290" s="105"/>
      <c r="N1290" s="105"/>
      <c r="O1290" s="105"/>
    </row>
    <row r="1291" spans="12:15" x14ac:dyDescent="0.35">
      <c r="L1291" s="105"/>
      <c r="M1291" s="105"/>
      <c r="N1291" s="105"/>
      <c r="O1291" s="105"/>
    </row>
    <row r="1292" spans="12:15" x14ac:dyDescent="0.35">
      <c r="L1292" s="105"/>
      <c r="M1292" s="105"/>
      <c r="N1292" s="105"/>
      <c r="O1292" s="105"/>
    </row>
    <row r="1293" spans="12:15" x14ac:dyDescent="0.35">
      <c r="L1293" s="105"/>
      <c r="M1293" s="105"/>
      <c r="N1293" s="105"/>
      <c r="O1293" s="105"/>
    </row>
    <row r="1294" spans="12:15" x14ac:dyDescent="0.35">
      <c r="L1294" s="105"/>
      <c r="M1294" s="105"/>
      <c r="N1294" s="105"/>
      <c r="O1294" s="105"/>
    </row>
    <row r="1295" spans="12:15" x14ac:dyDescent="0.35">
      <c r="L1295" s="105"/>
      <c r="M1295" s="105"/>
      <c r="N1295" s="105"/>
      <c r="O1295" s="105"/>
    </row>
    <row r="1296" spans="12:15" x14ac:dyDescent="0.35">
      <c r="L1296" s="105"/>
      <c r="M1296" s="105"/>
      <c r="N1296" s="105"/>
      <c r="O1296" s="105"/>
    </row>
    <row r="1297" spans="12:15" x14ac:dyDescent="0.35">
      <c r="L1297" s="105"/>
      <c r="M1297" s="105"/>
      <c r="N1297" s="105"/>
      <c r="O1297" s="105"/>
    </row>
    <row r="1298" spans="12:15" x14ac:dyDescent="0.35">
      <c r="L1298" s="105"/>
      <c r="M1298" s="105"/>
      <c r="N1298" s="105"/>
      <c r="O1298" s="105"/>
    </row>
    <row r="1299" spans="12:15" x14ac:dyDescent="0.35">
      <c r="L1299" s="105"/>
      <c r="M1299" s="105"/>
      <c r="N1299" s="105"/>
      <c r="O1299" s="105"/>
    </row>
    <row r="1300" spans="12:15" x14ac:dyDescent="0.35">
      <c r="L1300" s="105"/>
      <c r="M1300" s="105"/>
      <c r="N1300" s="105"/>
      <c r="O1300" s="105"/>
    </row>
    <row r="1301" spans="12:15" x14ac:dyDescent="0.35">
      <c r="L1301" s="105"/>
      <c r="M1301" s="105"/>
      <c r="N1301" s="105"/>
      <c r="O1301" s="105"/>
    </row>
    <row r="1302" spans="12:15" x14ac:dyDescent="0.35">
      <c r="L1302" s="105"/>
      <c r="M1302" s="105"/>
      <c r="N1302" s="105"/>
      <c r="O1302" s="105"/>
    </row>
    <row r="1303" spans="12:15" x14ac:dyDescent="0.35">
      <c r="L1303" s="105"/>
      <c r="M1303" s="105"/>
      <c r="N1303" s="105"/>
      <c r="O1303" s="105"/>
    </row>
    <row r="1304" spans="12:15" x14ac:dyDescent="0.35">
      <c r="L1304" s="105"/>
      <c r="M1304" s="105"/>
      <c r="N1304" s="105"/>
      <c r="O1304" s="105"/>
    </row>
    <row r="1305" spans="12:15" x14ac:dyDescent="0.35">
      <c r="L1305" s="105"/>
      <c r="M1305" s="105"/>
      <c r="N1305" s="105"/>
      <c r="O1305" s="105"/>
    </row>
    <row r="1306" spans="12:15" x14ac:dyDescent="0.35">
      <c r="L1306" s="105"/>
      <c r="M1306" s="105"/>
      <c r="N1306" s="105"/>
      <c r="O1306" s="105"/>
    </row>
    <row r="1307" spans="12:15" x14ac:dyDescent="0.35">
      <c r="L1307" s="105"/>
      <c r="M1307" s="105"/>
      <c r="N1307" s="105"/>
      <c r="O1307" s="105"/>
    </row>
    <row r="1308" spans="12:15" x14ac:dyDescent="0.35">
      <c r="L1308" s="105"/>
      <c r="M1308" s="105"/>
      <c r="N1308" s="105"/>
      <c r="O1308" s="105"/>
    </row>
    <row r="1309" spans="12:15" x14ac:dyDescent="0.35">
      <c r="L1309" s="105"/>
      <c r="M1309" s="105"/>
      <c r="N1309" s="105"/>
      <c r="O1309" s="105"/>
    </row>
    <row r="1310" spans="12:15" x14ac:dyDescent="0.35">
      <c r="L1310" s="105"/>
      <c r="M1310" s="105"/>
      <c r="N1310" s="105"/>
      <c r="O1310" s="105"/>
    </row>
    <row r="1311" spans="12:15" x14ac:dyDescent="0.35">
      <c r="L1311" s="105"/>
      <c r="M1311" s="105"/>
      <c r="N1311" s="105"/>
      <c r="O1311" s="105"/>
    </row>
    <row r="1312" spans="12:15" x14ac:dyDescent="0.35">
      <c r="L1312" s="105"/>
      <c r="M1312" s="105"/>
      <c r="N1312" s="105"/>
      <c r="O1312" s="105"/>
    </row>
    <row r="1313" spans="12:15" x14ac:dyDescent="0.35">
      <c r="L1313" s="105"/>
      <c r="M1313" s="105"/>
      <c r="N1313" s="105"/>
      <c r="O1313" s="105"/>
    </row>
    <row r="1314" spans="12:15" x14ac:dyDescent="0.35">
      <c r="L1314" s="105"/>
      <c r="M1314" s="105"/>
      <c r="N1314" s="105"/>
      <c r="O1314" s="105"/>
    </row>
    <row r="1315" spans="12:15" x14ac:dyDescent="0.35">
      <c r="L1315" s="105"/>
      <c r="M1315" s="105"/>
      <c r="N1315" s="105"/>
      <c r="O1315" s="105"/>
    </row>
    <row r="1316" spans="12:15" x14ac:dyDescent="0.35">
      <c r="L1316" s="105"/>
      <c r="M1316" s="105"/>
      <c r="N1316" s="105"/>
      <c r="O1316" s="105"/>
    </row>
    <row r="1317" spans="12:15" x14ac:dyDescent="0.35">
      <c r="L1317" s="105"/>
      <c r="M1317" s="105"/>
      <c r="N1317" s="105"/>
      <c r="O1317" s="105"/>
    </row>
    <row r="1318" spans="12:15" x14ac:dyDescent="0.35">
      <c r="L1318" s="105"/>
      <c r="M1318" s="105"/>
      <c r="N1318" s="105"/>
      <c r="O1318" s="105"/>
    </row>
    <row r="1319" spans="12:15" x14ac:dyDescent="0.35">
      <c r="L1319" s="105"/>
      <c r="M1319" s="105"/>
      <c r="N1319" s="105"/>
      <c r="O1319" s="105"/>
    </row>
    <row r="1320" spans="12:15" x14ac:dyDescent="0.35">
      <c r="L1320" s="105"/>
      <c r="M1320" s="105"/>
      <c r="N1320" s="105"/>
      <c r="O1320" s="105"/>
    </row>
    <row r="1321" spans="12:15" x14ac:dyDescent="0.35">
      <c r="L1321" s="105"/>
      <c r="M1321" s="105"/>
      <c r="N1321" s="105"/>
      <c r="O1321" s="105"/>
    </row>
    <row r="1322" spans="12:15" x14ac:dyDescent="0.35">
      <c r="L1322" s="105"/>
      <c r="M1322" s="105"/>
      <c r="N1322" s="105"/>
      <c r="O1322" s="105"/>
    </row>
    <row r="1323" spans="12:15" x14ac:dyDescent="0.35">
      <c r="L1323" s="105"/>
      <c r="M1323" s="105"/>
      <c r="N1323" s="105"/>
      <c r="O1323" s="105"/>
    </row>
    <row r="1324" spans="12:15" x14ac:dyDescent="0.35">
      <c r="L1324" s="105"/>
      <c r="M1324" s="105"/>
      <c r="N1324" s="105"/>
      <c r="O1324" s="105"/>
    </row>
    <row r="1325" spans="12:15" x14ac:dyDescent="0.35">
      <c r="L1325" s="105"/>
      <c r="M1325" s="105"/>
      <c r="N1325" s="105"/>
      <c r="O1325" s="105"/>
    </row>
    <row r="1326" spans="12:15" x14ac:dyDescent="0.35">
      <c r="L1326" s="105"/>
      <c r="M1326" s="105"/>
      <c r="N1326" s="105"/>
      <c r="O1326" s="105"/>
    </row>
    <row r="1327" spans="12:15" x14ac:dyDescent="0.35">
      <c r="L1327" s="105"/>
      <c r="M1327" s="105"/>
      <c r="N1327" s="105"/>
      <c r="O1327" s="105"/>
    </row>
    <row r="1328" spans="12:15" x14ac:dyDescent="0.35">
      <c r="L1328" s="105"/>
      <c r="M1328" s="105"/>
      <c r="N1328" s="105"/>
      <c r="O1328" s="105"/>
    </row>
    <row r="1329" spans="12:15" x14ac:dyDescent="0.35">
      <c r="L1329" s="105"/>
      <c r="M1329" s="105"/>
      <c r="N1329" s="105"/>
      <c r="O1329" s="105"/>
    </row>
    <row r="1330" spans="12:15" x14ac:dyDescent="0.35">
      <c r="L1330" s="105"/>
      <c r="M1330" s="105"/>
      <c r="N1330" s="105"/>
      <c r="O1330" s="105"/>
    </row>
    <row r="1331" spans="12:15" x14ac:dyDescent="0.35">
      <c r="L1331" s="105"/>
      <c r="M1331" s="105"/>
      <c r="N1331" s="105"/>
      <c r="O1331" s="105"/>
    </row>
    <row r="1332" spans="12:15" x14ac:dyDescent="0.35">
      <c r="L1332" s="105"/>
      <c r="M1332" s="105"/>
      <c r="N1332" s="105"/>
      <c r="O1332" s="105"/>
    </row>
    <row r="1333" spans="12:15" x14ac:dyDescent="0.35">
      <c r="L1333" s="105"/>
      <c r="M1333" s="105"/>
      <c r="N1333" s="105"/>
      <c r="O1333" s="105"/>
    </row>
    <row r="1334" spans="12:15" x14ac:dyDescent="0.35">
      <c r="L1334" s="105"/>
      <c r="M1334" s="105"/>
      <c r="N1334" s="105"/>
      <c r="O1334" s="105"/>
    </row>
    <row r="1335" spans="12:15" x14ac:dyDescent="0.35">
      <c r="L1335" s="105"/>
      <c r="M1335" s="105"/>
      <c r="N1335" s="105"/>
      <c r="O1335" s="105"/>
    </row>
    <row r="1336" spans="12:15" x14ac:dyDescent="0.35">
      <c r="L1336" s="105"/>
      <c r="M1336" s="105"/>
      <c r="N1336" s="105"/>
      <c r="O1336" s="105"/>
    </row>
    <row r="1337" spans="12:15" x14ac:dyDescent="0.35">
      <c r="L1337" s="105"/>
      <c r="M1337" s="105"/>
      <c r="N1337" s="105"/>
      <c r="O1337" s="105"/>
    </row>
    <row r="1338" spans="12:15" x14ac:dyDescent="0.35">
      <c r="L1338" s="105"/>
      <c r="M1338" s="105"/>
      <c r="N1338" s="105"/>
      <c r="O1338" s="105"/>
    </row>
    <row r="1339" spans="12:15" x14ac:dyDescent="0.35">
      <c r="L1339" s="105"/>
      <c r="M1339" s="105"/>
      <c r="N1339" s="105"/>
      <c r="O1339" s="105"/>
    </row>
    <row r="1340" spans="12:15" x14ac:dyDescent="0.35">
      <c r="L1340" s="105"/>
      <c r="M1340" s="105"/>
      <c r="N1340" s="105"/>
      <c r="O1340" s="105"/>
    </row>
    <row r="1341" spans="12:15" x14ac:dyDescent="0.35">
      <c r="L1341" s="105"/>
      <c r="M1341" s="105"/>
      <c r="N1341" s="105"/>
      <c r="O1341" s="105"/>
    </row>
    <row r="1342" spans="12:15" x14ac:dyDescent="0.35">
      <c r="L1342" s="105"/>
      <c r="M1342" s="105"/>
      <c r="N1342" s="105"/>
      <c r="O1342" s="105"/>
    </row>
    <row r="1343" spans="12:15" x14ac:dyDescent="0.35">
      <c r="L1343" s="105"/>
      <c r="M1343" s="105"/>
      <c r="N1343" s="105"/>
      <c r="O1343" s="105"/>
    </row>
    <row r="1344" spans="12:15" x14ac:dyDescent="0.35">
      <c r="L1344" s="105"/>
      <c r="M1344" s="105"/>
      <c r="N1344" s="105"/>
      <c r="O1344" s="105"/>
    </row>
    <row r="1345" spans="12:15" x14ac:dyDescent="0.35">
      <c r="L1345" s="105"/>
      <c r="M1345" s="105"/>
      <c r="N1345" s="105"/>
      <c r="O1345" s="105"/>
    </row>
    <row r="1346" spans="12:15" x14ac:dyDescent="0.35">
      <c r="L1346" s="105"/>
      <c r="M1346" s="105"/>
      <c r="N1346" s="105"/>
      <c r="O1346" s="105"/>
    </row>
    <row r="1347" spans="12:15" x14ac:dyDescent="0.35">
      <c r="L1347" s="105"/>
      <c r="M1347" s="105"/>
      <c r="N1347" s="105"/>
      <c r="O1347" s="105"/>
    </row>
    <row r="1348" spans="12:15" x14ac:dyDescent="0.35">
      <c r="L1348" s="105"/>
      <c r="M1348" s="105"/>
      <c r="N1348" s="105"/>
      <c r="O1348" s="105"/>
    </row>
    <row r="1349" spans="12:15" x14ac:dyDescent="0.35">
      <c r="L1349" s="105"/>
      <c r="M1349" s="105"/>
      <c r="N1349" s="105"/>
      <c r="O1349" s="105"/>
    </row>
    <row r="1350" spans="12:15" x14ac:dyDescent="0.35">
      <c r="L1350" s="105"/>
      <c r="M1350" s="105"/>
      <c r="N1350" s="105"/>
      <c r="O1350" s="105"/>
    </row>
    <row r="1351" spans="12:15" x14ac:dyDescent="0.35">
      <c r="L1351" s="105"/>
      <c r="M1351" s="105"/>
      <c r="N1351" s="105"/>
      <c r="O1351" s="105"/>
    </row>
    <row r="1352" spans="12:15" x14ac:dyDescent="0.35">
      <c r="L1352" s="105"/>
      <c r="M1352" s="105"/>
      <c r="N1352" s="105"/>
      <c r="O1352" s="105"/>
    </row>
    <row r="1353" spans="12:15" x14ac:dyDescent="0.35">
      <c r="L1353" s="105"/>
      <c r="M1353" s="105"/>
      <c r="N1353" s="105"/>
      <c r="O1353" s="105"/>
    </row>
    <row r="1354" spans="12:15" x14ac:dyDescent="0.35">
      <c r="L1354" s="105"/>
      <c r="M1354" s="105"/>
      <c r="N1354" s="105"/>
      <c r="O1354" s="105"/>
    </row>
    <row r="1355" spans="12:15" x14ac:dyDescent="0.35">
      <c r="L1355" s="105"/>
      <c r="M1355" s="105"/>
      <c r="N1355" s="105"/>
      <c r="O1355" s="105"/>
    </row>
    <row r="1356" spans="12:15" x14ac:dyDescent="0.35">
      <c r="L1356" s="105"/>
      <c r="M1356" s="105"/>
      <c r="N1356" s="105"/>
      <c r="O1356" s="105"/>
    </row>
    <row r="1357" spans="12:15" x14ac:dyDescent="0.35">
      <c r="L1357" s="105"/>
      <c r="M1357" s="105"/>
      <c r="N1357" s="105"/>
      <c r="O1357" s="105"/>
    </row>
    <row r="1358" spans="12:15" x14ac:dyDescent="0.35">
      <c r="L1358" s="105"/>
      <c r="M1358" s="105"/>
      <c r="N1358" s="105"/>
      <c r="O1358" s="105"/>
    </row>
    <row r="1359" spans="12:15" x14ac:dyDescent="0.35">
      <c r="L1359" s="105"/>
      <c r="M1359" s="105"/>
      <c r="N1359" s="105"/>
      <c r="O1359" s="105"/>
    </row>
    <row r="1360" spans="12:15" x14ac:dyDescent="0.35">
      <c r="L1360" s="105"/>
      <c r="M1360" s="105"/>
      <c r="N1360" s="105"/>
      <c r="O1360" s="105"/>
    </row>
    <row r="1361" spans="12:15" x14ac:dyDescent="0.35">
      <c r="L1361" s="105"/>
      <c r="M1361" s="105"/>
      <c r="N1361" s="105"/>
      <c r="O1361" s="105"/>
    </row>
    <row r="1362" spans="12:15" x14ac:dyDescent="0.35">
      <c r="L1362" s="105"/>
      <c r="M1362" s="105"/>
      <c r="N1362" s="105"/>
      <c r="O1362" s="105"/>
    </row>
    <row r="1363" spans="12:15" x14ac:dyDescent="0.35">
      <c r="L1363" s="105"/>
      <c r="M1363" s="105"/>
      <c r="N1363" s="105"/>
      <c r="O1363" s="105"/>
    </row>
    <row r="1364" spans="12:15" x14ac:dyDescent="0.35">
      <c r="L1364" s="105"/>
      <c r="M1364" s="105"/>
      <c r="N1364" s="105"/>
      <c r="O1364" s="105"/>
    </row>
    <row r="1365" spans="12:15" x14ac:dyDescent="0.35">
      <c r="L1365" s="105"/>
      <c r="M1365" s="105"/>
      <c r="N1365" s="105"/>
      <c r="O1365" s="105"/>
    </row>
    <row r="1366" spans="12:15" x14ac:dyDescent="0.35">
      <c r="L1366" s="105"/>
      <c r="M1366" s="105"/>
      <c r="N1366" s="105"/>
      <c r="O1366" s="105"/>
    </row>
    <row r="1367" spans="12:15" x14ac:dyDescent="0.35">
      <c r="L1367" s="105"/>
      <c r="M1367" s="105"/>
      <c r="N1367" s="105"/>
      <c r="O1367" s="105"/>
    </row>
    <row r="1368" spans="12:15" x14ac:dyDescent="0.35">
      <c r="L1368" s="105"/>
      <c r="M1368" s="105"/>
      <c r="N1368" s="105"/>
      <c r="O1368" s="105"/>
    </row>
    <row r="1369" spans="12:15" x14ac:dyDescent="0.35">
      <c r="L1369" s="105"/>
      <c r="M1369" s="105"/>
      <c r="N1369" s="105"/>
      <c r="O1369" s="105"/>
    </row>
    <row r="1370" spans="12:15" x14ac:dyDescent="0.35">
      <c r="L1370" s="105"/>
      <c r="M1370" s="105"/>
      <c r="N1370" s="105"/>
      <c r="O1370" s="105"/>
    </row>
    <row r="1371" spans="12:15" x14ac:dyDescent="0.35">
      <c r="L1371" s="105"/>
      <c r="M1371" s="105"/>
      <c r="N1371" s="105"/>
      <c r="O1371" s="105"/>
    </row>
    <row r="1372" spans="12:15" x14ac:dyDescent="0.35">
      <c r="L1372" s="105"/>
      <c r="M1372" s="105"/>
      <c r="N1372" s="105"/>
      <c r="O1372" s="105"/>
    </row>
    <row r="1373" spans="12:15" x14ac:dyDescent="0.35">
      <c r="L1373" s="105"/>
      <c r="M1373" s="105"/>
      <c r="N1373" s="105"/>
      <c r="O1373" s="105"/>
    </row>
    <row r="1374" spans="12:15" x14ac:dyDescent="0.35">
      <c r="L1374" s="105"/>
      <c r="M1374" s="105"/>
      <c r="N1374" s="105"/>
      <c r="O1374" s="105"/>
    </row>
    <row r="1375" spans="12:15" x14ac:dyDescent="0.35">
      <c r="L1375" s="105"/>
      <c r="M1375" s="105"/>
      <c r="N1375" s="105"/>
      <c r="O1375" s="105"/>
    </row>
    <row r="1376" spans="12:15" x14ac:dyDescent="0.35">
      <c r="L1376" s="105"/>
      <c r="M1376" s="105"/>
      <c r="N1376" s="105"/>
      <c r="O1376" s="105"/>
    </row>
    <row r="1377" spans="12:15" x14ac:dyDescent="0.35">
      <c r="L1377" s="105"/>
      <c r="M1377" s="105"/>
      <c r="N1377" s="105"/>
      <c r="O1377" s="105"/>
    </row>
    <row r="1378" spans="12:15" x14ac:dyDescent="0.35">
      <c r="L1378" s="105"/>
      <c r="M1378" s="105"/>
      <c r="N1378" s="105"/>
      <c r="O1378" s="105"/>
    </row>
    <row r="1379" spans="12:15" x14ac:dyDescent="0.35">
      <c r="L1379" s="105"/>
      <c r="M1379" s="105"/>
      <c r="N1379" s="105"/>
      <c r="O1379" s="105"/>
    </row>
    <row r="1380" spans="12:15" x14ac:dyDescent="0.35">
      <c r="L1380" s="105"/>
      <c r="M1380" s="105"/>
      <c r="N1380" s="105"/>
      <c r="O1380" s="105"/>
    </row>
    <row r="1381" spans="12:15" x14ac:dyDescent="0.35">
      <c r="L1381" s="105"/>
      <c r="M1381" s="105"/>
      <c r="N1381" s="105"/>
      <c r="O1381" s="105"/>
    </row>
    <row r="1382" spans="12:15" x14ac:dyDescent="0.35">
      <c r="L1382" s="105"/>
      <c r="M1382" s="105"/>
      <c r="N1382" s="105"/>
      <c r="O1382" s="105"/>
    </row>
    <row r="1383" spans="12:15" x14ac:dyDescent="0.35">
      <c r="L1383" s="105"/>
      <c r="M1383" s="105"/>
      <c r="N1383" s="105"/>
      <c r="O1383" s="105"/>
    </row>
    <row r="1384" spans="12:15" x14ac:dyDescent="0.35">
      <c r="L1384" s="105"/>
      <c r="M1384" s="105"/>
      <c r="N1384" s="105"/>
      <c r="O1384" s="105"/>
    </row>
    <row r="1385" spans="12:15" x14ac:dyDescent="0.35">
      <c r="L1385" s="105"/>
      <c r="M1385" s="105"/>
      <c r="N1385" s="105"/>
      <c r="O1385" s="105"/>
    </row>
    <row r="1386" spans="12:15" x14ac:dyDescent="0.35">
      <c r="L1386" s="105"/>
      <c r="M1386" s="105"/>
      <c r="N1386" s="105"/>
      <c r="O1386" s="105"/>
    </row>
    <row r="1387" spans="12:15" x14ac:dyDescent="0.35">
      <c r="L1387" s="105"/>
      <c r="M1387" s="105"/>
      <c r="N1387" s="105"/>
      <c r="O1387" s="105"/>
    </row>
    <row r="1388" spans="12:15" x14ac:dyDescent="0.35">
      <c r="L1388" s="105"/>
      <c r="M1388" s="105"/>
      <c r="N1388" s="105"/>
      <c r="O1388" s="105"/>
    </row>
    <row r="1389" spans="12:15" x14ac:dyDescent="0.35">
      <c r="L1389" s="105"/>
      <c r="M1389" s="105"/>
      <c r="N1389" s="105"/>
      <c r="O1389" s="105"/>
    </row>
    <row r="1390" spans="12:15" x14ac:dyDescent="0.35">
      <c r="L1390" s="105"/>
      <c r="M1390" s="105"/>
      <c r="N1390" s="105"/>
      <c r="O1390" s="105"/>
    </row>
    <row r="1391" spans="12:15" x14ac:dyDescent="0.35">
      <c r="L1391" s="105"/>
      <c r="M1391" s="105"/>
      <c r="N1391" s="105"/>
      <c r="O1391" s="105"/>
    </row>
    <row r="1392" spans="12:15" x14ac:dyDescent="0.35">
      <c r="L1392" s="105"/>
      <c r="M1392" s="105"/>
      <c r="N1392" s="105"/>
      <c r="O1392" s="105"/>
    </row>
    <row r="1393" spans="12:15" x14ac:dyDescent="0.35">
      <c r="L1393" s="105"/>
      <c r="M1393" s="105"/>
      <c r="N1393" s="105"/>
      <c r="O1393" s="105"/>
    </row>
    <row r="1394" spans="12:15" x14ac:dyDescent="0.35">
      <c r="L1394" s="105"/>
      <c r="M1394" s="105"/>
      <c r="N1394" s="105"/>
      <c r="O1394" s="105"/>
    </row>
    <row r="1395" spans="12:15" x14ac:dyDescent="0.35">
      <c r="L1395" s="105"/>
      <c r="M1395" s="105"/>
      <c r="N1395" s="105"/>
      <c r="O1395" s="105"/>
    </row>
    <row r="1396" spans="12:15" x14ac:dyDescent="0.35">
      <c r="L1396" s="105"/>
      <c r="M1396" s="105"/>
      <c r="N1396" s="105"/>
      <c r="O1396" s="105"/>
    </row>
    <row r="1397" spans="12:15" x14ac:dyDescent="0.35">
      <c r="L1397" s="105"/>
      <c r="M1397" s="105"/>
      <c r="N1397" s="105"/>
      <c r="O1397" s="105"/>
    </row>
    <row r="1398" spans="12:15" x14ac:dyDescent="0.35">
      <c r="L1398" s="105"/>
      <c r="M1398" s="105"/>
      <c r="N1398" s="105"/>
      <c r="O1398" s="105"/>
    </row>
    <row r="1399" spans="12:15" x14ac:dyDescent="0.35">
      <c r="L1399" s="105"/>
      <c r="M1399" s="105"/>
      <c r="N1399" s="105"/>
      <c r="O1399" s="105"/>
    </row>
    <row r="1400" spans="12:15" x14ac:dyDescent="0.35">
      <c r="L1400" s="105"/>
      <c r="M1400" s="105"/>
      <c r="N1400" s="105"/>
      <c r="O1400" s="105"/>
    </row>
    <row r="1401" spans="12:15" x14ac:dyDescent="0.35">
      <c r="L1401" s="105"/>
      <c r="M1401" s="105"/>
      <c r="N1401" s="105"/>
      <c r="O1401" s="105"/>
    </row>
    <row r="1402" spans="12:15" x14ac:dyDescent="0.35">
      <c r="L1402" s="105"/>
      <c r="M1402" s="105"/>
      <c r="N1402" s="105"/>
      <c r="O1402" s="105"/>
    </row>
    <row r="1403" spans="12:15" x14ac:dyDescent="0.35">
      <c r="L1403" s="105"/>
      <c r="M1403" s="105"/>
      <c r="N1403" s="105"/>
      <c r="O1403" s="105"/>
    </row>
    <row r="1404" spans="12:15" x14ac:dyDescent="0.35">
      <c r="L1404" s="105"/>
      <c r="M1404" s="105"/>
      <c r="N1404" s="105"/>
      <c r="O1404" s="105"/>
    </row>
    <row r="1405" spans="12:15" x14ac:dyDescent="0.35">
      <c r="L1405" s="105"/>
      <c r="M1405" s="105"/>
      <c r="N1405" s="105"/>
      <c r="O1405" s="105"/>
    </row>
    <row r="1406" spans="12:15" x14ac:dyDescent="0.35">
      <c r="L1406" s="105"/>
      <c r="M1406" s="105"/>
      <c r="N1406" s="105"/>
      <c r="O1406" s="105"/>
    </row>
    <row r="1407" spans="12:15" x14ac:dyDescent="0.35">
      <c r="L1407" s="105"/>
      <c r="M1407" s="105"/>
      <c r="N1407" s="105"/>
      <c r="O1407" s="105"/>
    </row>
    <row r="1408" spans="12:15" x14ac:dyDescent="0.35">
      <c r="L1408" s="105"/>
      <c r="M1408" s="105"/>
      <c r="N1408" s="105"/>
      <c r="O1408" s="105"/>
    </row>
    <row r="1409" spans="12:15" x14ac:dyDescent="0.35">
      <c r="L1409" s="105"/>
      <c r="M1409" s="105"/>
      <c r="N1409" s="105"/>
      <c r="O1409" s="105"/>
    </row>
    <row r="1410" spans="12:15" x14ac:dyDescent="0.35">
      <c r="L1410" s="105"/>
      <c r="M1410" s="105"/>
      <c r="N1410" s="105"/>
      <c r="O1410" s="105"/>
    </row>
    <row r="1411" spans="12:15" x14ac:dyDescent="0.35">
      <c r="L1411" s="105"/>
      <c r="M1411" s="105"/>
      <c r="N1411" s="105"/>
      <c r="O1411" s="105"/>
    </row>
    <row r="1412" spans="12:15" x14ac:dyDescent="0.35">
      <c r="L1412" s="105"/>
      <c r="M1412" s="105"/>
      <c r="N1412" s="105"/>
      <c r="O1412" s="105"/>
    </row>
    <row r="1413" spans="12:15" x14ac:dyDescent="0.35">
      <c r="L1413" s="105"/>
      <c r="M1413" s="105"/>
      <c r="N1413" s="105"/>
      <c r="O1413" s="105"/>
    </row>
    <row r="1414" spans="12:15" x14ac:dyDescent="0.35">
      <c r="L1414" s="105"/>
      <c r="M1414" s="105"/>
      <c r="N1414" s="105"/>
      <c r="O1414" s="105"/>
    </row>
    <row r="1415" spans="12:15" x14ac:dyDescent="0.35">
      <c r="L1415" s="105"/>
      <c r="M1415" s="105"/>
      <c r="N1415" s="105"/>
      <c r="O1415" s="105"/>
    </row>
    <row r="1416" spans="12:15" x14ac:dyDescent="0.35">
      <c r="L1416" s="105"/>
      <c r="M1416" s="105"/>
      <c r="N1416" s="105"/>
      <c r="O1416" s="105"/>
    </row>
    <row r="1417" spans="12:15" x14ac:dyDescent="0.35">
      <c r="L1417" s="105"/>
      <c r="M1417" s="105"/>
      <c r="N1417" s="105"/>
      <c r="O1417" s="105"/>
    </row>
    <row r="1418" spans="12:15" x14ac:dyDescent="0.35">
      <c r="L1418" s="105"/>
      <c r="M1418" s="105"/>
      <c r="N1418" s="105"/>
      <c r="O1418" s="105"/>
    </row>
    <row r="1419" spans="12:15" x14ac:dyDescent="0.35">
      <c r="L1419" s="105"/>
      <c r="M1419" s="105"/>
      <c r="N1419" s="105"/>
      <c r="O1419" s="105"/>
    </row>
    <row r="1420" spans="12:15" x14ac:dyDescent="0.35">
      <c r="L1420" s="105"/>
      <c r="M1420" s="105"/>
      <c r="N1420" s="105"/>
      <c r="O1420" s="105"/>
    </row>
    <row r="1421" spans="12:15" x14ac:dyDescent="0.35">
      <c r="L1421" s="105"/>
      <c r="M1421" s="105"/>
      <c r="N1421" s="105"/>
      <c r="O1421" s="105"/>
    </row>
    <row r="1422" spans="12:15" x14ac:dyDescent="0.35">
      <c r="L1422" s="105"/>
      <c r="M1422" s="105"/>
      <c r="N1422" s="105"/>
      <c r="O1422" s="105"/>
    </row>
    <row r="1423" spans="12:15" x14ac:dyDescent="0.35">
      <c r="L1423" s="105"/>
      <c r="M1423" s="105"/>
      <c r="N1423" s="105"/>
      <c r="O1423" s="105"/>
    </row>
    <row r="1424" spans="12:15" x14ac:dyDescent="0.35">
      <c r="L1424" s="105"/>
      <c r="M1424" s="105"/>
      <c r="N1424" s="105"/>
      <c r="O1424" s="105"/>
    </row>
    <row r="1425" spans="12:15" x14ac:dyDescent="0.35">
      <c r="L1425" s="105"/>
      <c r="M1425" s="105"/>
      <c r="N1425" s="105"/>
      <c r="O1425" s="105"/>
    </row>
    <row r="1426" spans="12:15" x14ac:dyDescent="0.35">
      <c r="L1426" s="105"/>
      <c r="M1426" s="105"/>
      <c r="N1426" s="105"/>
      <c r="O1426" s="105"/>
    </row>
    <row r="1427" spans="12:15" x14ac:dyDescent="0.35">
      <c r="L1427" s="105"/>
      <c r="M1427" s="105"/>
      <c r="N1427" s="105"/>
      <c r="O1427" s="105"/>
    </row>
    <row r="1428" spans="12:15" x14ac:dyDescent="0.35">
      <c r="L1428" s="105"/>
      <c r="M1428" s="105"/>
      <c r="N1428" s="105"/>
      <c r="O1428" s="105"/>
    </row>
    <row r="1429" spans="12:15" x14ac:dyDescent="0.35">
      <c r="L1429" s="105"/>
      <c r="M1429" s="105"/>
      <c r="N1429" s="105"/>
      <c r="O1429" s="105"/>
    </row>
    <row r="1430" spans="12:15" x14ac:dyDescent="0.35">
      <c r="L1430" s="105"/>
      <c r="M1430" s="105"/>
      <c r="N1430" s="105"/>
      <c r="O1430" s="105"/>
    </row>
    <row r="1431" spans="12:15" x14ac:dyDescent="0.35">
      <c r="L1431" s="105"/>
      <c r="M1431" s="105"/>
      <c r="N1431" s="105"/>
      <c r="O1431" s="105"/>
    </row>
    <row r="1432" spans="12:15" x14ac:dyDescent="0.35">
      <c r="L1432" s="105"/>
      <c r="M1432" s="105"/>
      <c r="N1432" s="105"/>
      <c r="O1432" s="105"/>
    </row>
    <row r="1433" spans="12:15" x14ac:dyDescent="0.35">
      <c r="L1433" s="105"/>
      <c r="M1433" s="105"/>
      <c r="N1433" s="105"/>
      <c r="O1433" s="105"/>
    </row>
    <row r="1434" spans="12:15" x14ac:dyDescent="0.35">
      <c r="L1434" s="105"/>
      <c r="M1434" s="105"/>
      <c r="N1434" s="105"/>
      <c r="O1434" s="105"/>
    </row>
    <row r="1435" spans="12:15" x14ac:dyDescent="0.35">
      <c r="L1435" s="105"/>
      <c r="M1435" s="105"/>
      <c r="N1435" s="105"/>
      <c r="O1435" s="105"/>
    </row>
    <row r="1436" spans="12:15" x14ac:dyDescent="0.35">
      <c r="L1436" s="105"/>
      <c r="M1436" s="105"/>
      <c r="N1436" s="105"/>
      <c r="O1436" s="105"/>
    </row>
    <row r="1437" spans="12:15" x14ac:dyDescent="0.35">
      <c r="L1437" s="105"/>
      <c r="M1437" s="105"/>
      <c r="N1437" s="105"/>
      <c r="O1437" s="105"/>
    </row>
    <row r="1438" spans="12:15" x14ac:dyDescent="0.35">
      <c r="L1438" s="105"/>
      <c r="M1438" s="105"/>
      <c r="N1438" s="105"/>
      <c r="O1438" s="105"/>
    </row>
    <row r="1439" spans="12:15" x14ac:dyDescent="0.35">
      <c r="L1439" s="105"/>
      <c r="M1439" s="105"/>
      <c r="N1439" s="105"/>
      <c r="O1439" s="105"/>
    </row>
    <row r="1440" spans="12:15" x14ac:dyDescent="0.35">
      <c r="L1440" s="105"/>
      <c r="M1440" s="105"/>
      <c r="N1440" s="105"/>
      <c r="O1440" s="105"/>
    </row>
    <row r="1441" spans="12:15" x14ac:dyDescent="0.35">
      <c r="L1441" s="105"/>
      <c r="M1441" s="105"/>
      <c r="N1441" s="105"/>
      <c r="O1441" s="105"/>
    </row>
    <row r="1442" spans="12:15" x14ac:dyDescent="0.35">
      <c r="L1442" s="105"/>
      <c r="M1442" s="105"/>
      <c r="N1442" s="105"/>
      <c r="O1442" s="105"/>
    </row>
    <row r="1443" spans="12:15" x14ac:dyDescent="0.35">
      <c r="L1443" s="105"/>
      <c r="M1443" s="105"/>
      <c r="N1443" s="105"/>
      <c r="O1443" s="105"/>
    </row>
    <row r="1444" spans="12:15" x14ac:dyDescent="0.35">
      <c r="L1444" s="105"/>
      <c r="M1444" s="105"/>
      <c r="N1444" s="105"/>
      <c r="O1444" s="105"/>
    </row>
    <row r="1445" spans="12:15" x14ac:dyDescent="0.35">
      <c r="L1445" s="105"/>
      <c r="M1445" s="105"/>
      <c r="N1445" s="105"/>
      <c r="O1445" s="105"/>
    </row>
    <row r="1446" spans="12:15" x14ac:dyDescent="0.35">
      <c r="L1446" s="105"/>
      <c r="M1446" s="105"/>
      <c r="N1446" s="105"/>
      <c r="O1446" s="105"/>
    </row>
    <row r="1447" spans="12:15" x14ac:dyDescent="0.35">
      <c r="L1447" s="105"/>
      <c r="M1447" s="105"/>
      <c r="N1447" s="105"/>
      <c r="O1447" s="105"/>
    </row>
    <row r="1448" spans="12:15" x14ac:dyDescent="0.35">
      <c r="L1448" s="105"/>
      <c r="M1448" s="105"/>
      <c r="N1448" s="105"/>
      <c r="O1448" s="105"/>
    </row>
    <row r="1449" spans="12:15" x14ac:dyDescent="0.35">
      <c r="L1449" s="105"/>
      <c r="M1449" s="105"/>
      <c r="N1449" s="105"/>
      <c r="O1449" s="105"/>
    </row>
    <row r="1450" spans="12:15" x14ac:dyDescent="0.35">
      <c r="L1450" s="105"/>
      <c r="M1450" s="105"/>
      <c r="N1450" s="105"/>
      <c r="O1450" s="105"/>
    </row>
    <row r="1451" spans="12:15" x14ac:dyDescent="0.35">
      <c r="L1451" s="105"/>
      <c r="M1451" s="105"/>
      <c r="N1451" s="105"/>
      <c r="O1451" s="105"/>
    </row>
    <row r="1452" spans="12:15" x14ac:dyDescent="0.35">
      <c r="L1452" s="105"/>
      <c r="M1452" s="105"/>
      <c r="N1452" s="105"/>
      <c r="O1452" s="105"/>
    </row>
    <row r="1453" spans="12:15" x14ac:dyDescent="0.35">
      <c r="L1453" s="105"/>
      <c r="M1453" s="105"/>
      <c r="N1453" s="105"/>
      <c r="O1453" s="105"/>
    </row>
    <row r="1454" spans="12:15" x14ac:dyDescent="0.35">
      <c r="L1454" s="105"/>
      <c r="M1454" s="105"/>
      <c r="N1454" s="105"/>
      <c r="O1454" s="105"/>
    </row>
    <row r="1455" spans="12:15" x14ac:dyDescent="0.35">
      <c r="L1455" s="105"/>
      <c r="M1455" s="105"/>
      <c r="N1455" s="105"/>
      <c r="O1455" s="105"/>
    </row>
    <row r="1456" spans="12:15" x14ac:dyDescent="0.35">
      <c r="L1456" s="105"/>
      <c r="M1456" s="105"/>
      <c r="N1456" s="105"/>
      <c r="O1456" s="105"/>
    </row>
    <row r="1457" spans="12:15" x14ac:dyDescent="0.35">
      <c r="L1457" s="105"/>
      <c r="M1457" s="105"/>
      <c r="N1457" s="105"/>
      <c r="O1457" s="105"/>
    </row>
    <row r="1458" spans="12:15" x14ac:dyDescent="0.35">
      <c r="L1458" s="105"/>
      <c r="M1458" s="105"/>
      <c r="N1458" s="105"/>
      <c r="O1458" s="105"/>
    </row>
    <row r="1459" spans="12:15" x14ac:dyDescent="0.35">
      <c r="L1459" s="105"/>
      <c r="M1459" s="105"/>
      <c r="N1459" s="105"/>
      <c r="O1459" s="105"/>
    </row>
    <row r="1460" spans="12:15" x14ac:dyDescent="0.35">
      <c r="L1460" s="105"/>
      <c r="M1460" s="105"/>
      <c r="N1460" s="105"/>
      <c r="O1460" s="105"/>
    </row>
    <row r="1461" spans="12:15" x14ac:dyDescent="0.35">
      <c r="L1461" s="105"/>
      <c r="M1461" s="105"/>
      <c r="N1461" s="105"/>
      <c r="O1461" s="105"/>
    </row>
    <row r="1462" spans="12:15" x14ac:dyDescent="0.35">
      <c r="L1462" s="105"/>
      <c r="M1462" s="105"/>
      <c r="N1462" s="105"/>
      <c r="O1462" s="105"/>
    </row>
    <row r="1463" spans="12:15" x14ac:dyDescent="0.35">
      <c r="L1463" s="105"/>
      <c r="M1463" s="105"/>
      <c r="N1463" s="105"/>
      <c r="O1463" s="105"/>
    </row>
    <row r="1464" spans="12:15" x14ac:dyDescent="0.35">
      <c r="L1464" s="105"/>
      <c r="M1464" s="105"/>
      <c r="N1464" s="105"/>
      <c r="O1464" s="105"/>
    </row>
    <row r="1465" spans="12:15" x14ac:dyDescent="0.35">
      <c r="L1465" s="105"/>
      <c r="M1465" s="105"/>
      <c r="N1465" s="105"/>
      <c r="O1465" s="105"/>
    </row>
    <row r="1466" spans="12:15" x14ac:dyDescent="0.35">
      <c r="L1466" s="105"/>
      <c r="M1466" s="105"/>
      <c r="N1466" s="105"/>
      <c r="O1466" s="105"/>
    </row>
    <row r="1467" spans="12:15" x14ac:dyDescent="0.35">
      <c r="L1467" s="105"/>
      <c r="M1467" s="105"/>
      <c r="N1467" s="105"/>
      <c r="O1467" s="105"/>
    </row>
    <row r="1468" spans="12:15" x14ac:dyDescent="0.35">
      <c r="L1468" s="105"/>
      <c r="M1468" s="105"/>
      <c r="N1468" s="105"/>
      <c r="O1468" s="105"/>
    </row>
    <row r="1469" spans="12:15" x14ac:dyDescent="0.35">
      <c r="L1469" s="105"/>
      <c r="M1469" s="105"/>
      <c r="N1469" s="105"/>
      <c r="O1469" s="105"/>
    </row>
    <row r="1470" spans="12:15" x14ac:dyDescent="0.35">
      <c r="L1470" s="105"/>
      <c r="M1470" s="105"/>
      <c r="N1470" s="105"/>
      <c r="O1470" s="105"/>
    </row>
    <row r="1471" spans="12:15" x14ac:dyDescent="0.35">
      <c r="L1471" s="105"/>
      <c r="M1471" s="105"/>
      <c r="N1471" s="105"/>
      <c r="O1471" s="105"/>
    </row>
    <row r="1472" spans="12:15" x14ac:dyDescent="0.35">
      <c r="L1472" s="105"/>
      <c r="M1472" s="105"/>
      <c r="N1472" s="105"/>
      <c r="O1472" s="105"/>
    </row>
    <row r="1473" spans="12:15" x14ac:dyDescent="0.35">
      <c r="L1473" s="105"/>
      <c r="M1473" s="105"/>
      <c r="N1473" s="105"/>
      <c r="O1473" s="105"/>
    </row>
    <row r="1474" spans="12:15" x14ac:dyDescent="0.35">
      <c r="L1474" s="105"/>
      <c r="M1474" s="105"/>
      <c r="N1474" s="105"/>
      <c r="O1474" s="105"/>
    </row>
    <row r="1475" spans="12:15" x14ac:dyDescent="0.35">
      <c r="L1475" s="105"/>
      <c r="M1475" s="105"/>
      <c r="N1475" s="105"/>
      <c r="O1475" s="105"/>
    </row>
    <row r="1476" spans="12:15" x14ac:dyDescent="0.35">
      <c r="L1476" s="105"/>
      <c r="M1476" s="105"/>
      <c r="N1476" s="105"/>
      <c r="O1476" s="105"/>
    </row>
    <row r="1477" spans="12:15" x14ac:dyDescent="0.35">
      <c r="L1477" s="105"/>
      <c r="M1477" s="105"/>
      <c r="N1477" s="105"/>
      <c r="O1477" s="105"/>
    </row>
    <row r="1478" spans="12:15" x14ac:dyDescent="0.35">
      <c r="L1478" s="105"/>
      <c r="M1478" s="105"/>
      <c r="N1478" s="105"/>
      <c r="O1478" s="105"/>
    </row>
    <row r="1479" spans="12:15" x14ac:dyDescent="0.35">
      <c r="L1479" s="105"/>
      <c r="M1479" s="105"/>
      <c r="N1479" s="105"/>
      <c r="O1479" s="105"/>
    </row>
    <row r="1480" spans="12:15" x14ac:dyDescent="0.35">
      <c r="L1480" s="105"/>
      <c r="M1480" s="105"/>
      <c r="N1480" s="105"/>
      <c r="O1480" s="105"/>
    </row>
    <row r="1481" spans="12:15" x14ac:dyDescent="0.35">
      <c r="L1481" s="105"/>
      <c r="M1481" s="105"/>
      <c r="N1481" s="105"/>
      <c r="O1481" s="105"/>
    </row>
    <row r="1482" spans="12:15" x14ac:dyDescent="0.35">
      <c r="L1482" s="105"/>
      <c r="M1482" s="105"/>
      <c r="N1482" s="105"/>
      <c r="O1482" s="105"/>
    </row>
    <row r="1483" spans="12:15" x14ac:dyDescent="0.35">
      <c r="L1483" s="105"/>
      <c r="M1483" s="105"/>
      <c r="N1483" s="105"/>
      <c r="O1483" s="105"/>
    </row>
    <row r="1484" spans="12:15" x14ac:dyDescent="0.35">
      <c r="L1484" s="105"/>
      <c r="M1484" s="105"/>
      <c r="N1484" s="105"/>
      <c r="O1484" s="105"/>
    </row>
    <row r="1485" spans="12:15" x14ac:dyDescent="0.35">
      <c r="L1485" s="105"/>
      <c r="M1485" s="105"/>
      <c r="N1485" s="105"/>
      <c r="O1485" s="105"/>
    </row>
    <row r="1486" spans="12:15" x14ac:dyDescent="0.35">
      <c r="L1486" s="105"/>
      <c r="M1486" s="105"/>
      <c r="N1486" s="105"/>
      <c r="O1486" s="105"/>
    </row>
    <row r="1487" spans="12:15" x14ac:dyDescent="0.35">
      <c r="L1487" s="105"/>
      <c r="M1487" s="105"/>
      <c r="N1487" s="105"/>
      <c r="O1487" s="105"/>
    </row>
    <row r="1488" spans="12:15" x14ac:dyDescent="0.35">
      <c r="L1488" s="105"/>
      <c r="M1488" s="105"/>
      <c r="N1488" s="105"/>
      <c r="O1488" s="105"/>
    </row>
    <row r="1489" spans="12:15" x14ac:dyDescent="0.35">
      <c r="L1489" s="105"/>
      <c r="M1489" s="105"/>
      <c r="N1489" s="105"/>
      <c r="O1489" s="105"/>
    </row>
    <row r="1490" spans="12:15" x14ac:dyDescent="0.35">
      <c r="L1490" s="105"/>
      <c r="M1490" s="105"/>
      <c r="N1490" s="105"/>
      <c r="O1490" s="105"/>
    </row>
    <row r="1491" spans="12:15" x14ac:dyDescent="0.35">
      <c r="L1491" s="105"/>
      <c r="M1491" s="105"/>
      <c r="N1491" s="105"/>
      <c r="O1491" s="105"/>
    </row>
    <row r="1492" spans="12:15" x14ac:dyDescent="0.35">
      <c r="L1492" s="105"/>
      <c r="M1492" s="105"/>
      <c r="N1492" s="105"/>
      <c r="O1492" s="105"/>
    </row>
    <row r="1493" spans="12:15" x14ac:dyDescent="0.35">
      <c r="L1493" s="105"/>
      <c r="M1493" s="105"/>
      <c r="N1493" s="105"/>
      <c r="O1493" s="105"/>
    </row>
    <row r="1494" spans="12:15" x14ac:dyDescent="0.35">
      <c r="L1494" s="105"/>
      <c r="M1494" s="105"/>
      <c r="N1494" s="105"/>
      <c r="O1494" s="105"/>
    </row>
    <row r="1495" spans="12:15" x14ac:dyDescent="0.35">
      <c r="L1495" s="105"/>
      <c r="M1495" s="105"/>
      <c r="N1495" s="105"/>
      <c r="O1495" s="105"/>
    </row>
    <row r="1496" spans="12:15" x14ac:dyDescent="0.35">
      <c r="L1496" s="105"/>
      <c r="M1496" s="105"/>
      <c r="N1496" s="105"/>
      <c r="O1496" s="105"/>
    </row>
    <row r="1497" spans="12:15" x14ac:dyDescent="0.35">
      <c r="L1497" s="105"/>
      <c r="M1497" s="105"/>
      <c r="N1497" s="105"/>
      <c r="O1497" s="105"/>
    </row>
    <row r="1498" spans="12:15" x14ac:dyDescent="0.35">
      <c r="L1498" s="105"/>
      <c r="M1498" s="105"/>
      <c r="N1498" s="105"/>
      <c r="O1498" s="105"/>
    </row>
    <row r="1499" spans="12:15" x14ac:dyDescent="0.35">
      <c r="L1499" s="105"/>
      <c r="M1499" s="105"/>
      <c r="N1499" s="105"/>
      <c r="O1499" s="105"/>
    </row>
    <row r="1500" spans="12:15" x14ac:dyDescent="0.35">
      <c r="L1500" s="105"/>
      <c r="M1500" s="105"/>
      <c r="N1500" s="105"/>
      <c r="O1500" s="105"/>
    </row>
    <row r="1501" spans="12:15" x14ac:dyDescent="0.35">
      <c r="L1501" s="105"/>
      <c r="M1501" s="105"/>
      <c r="N1501" s="105"/>
      <c r="O1501" s="105"/>
    </row>
    <row r="1502" spans="12:15" x14ac:dyDescent="0.35">
      <c r="L1502" s="105"/>
      <c r="M1502" s="105"/>
      <c r="N1502" s="105"/>
      <c r="O1502" s="105"/>
    </row>
    <row r="1503" spans="12:15" x14ac:dyDescent="0.35">
      <c r="L1503" s="105"/>
      <c r="M1503" s="105"/>
      <c r="N1503" s="105"/>
      <c r="O1503" s="105"/>
    </row>
    <row r="1504" spans="12:15" x14ac:dyDescent="0.35">
      <c r="L1504" s="105"/>
      <c r="M1504" s="105"/>
      <c r="N1504" s="105"/>
      <c r="O1504" s="105"/>
    </row>
    <row r="1505" spans="12:15" x14ac:dyDescent="0.35">
      <c r="L1505" s="105"/>
      <c r="M1505" s="105"/>
      <c r="N1505" s="105"/>
      <c r="O1505" s="105"/>
    </row>
    <row r="1506" spans="12:15" x14ac:dyDescent="0.35">
      <c r="L1506" s="105"/>
      <c r="M1506" s="105"/>
      <c r="N1506" s="105"/>
      <c r="O1506" s="105"/>
    </row>
    <row r="1507" spans="12:15" x14ac:dyDescent="0.35">
      <c r="L1507" s="105"/>
      <c r="M1507" s="105"/>
      <c r="N1507" s="105"/>
      <c r="O1507" s="105"/>
    </row>
    <row r="1508" spans="12:15" x14ac:dyDescent="0.35">
      <c r="L1508" s="105"/>
      <c r="M1508" s="105"/>
      <c r="N1508" s="105"/>
      <c r="O1508" s="105"/>
    </row>
    <row r="1509" spans="12:15" x14ac:dyDescent="0.35">
      <c r="L1509" s="105"/>
      <c r="M1509" s="105"/>
      <c r="N1509" s="105"/>
      <c r="O1509" s="105"/>
    </row>
    <row r="1510" spans="12:15" x14ac:dyDescent="0.35">
      <c r="L1510" s="105"/>
      <c r="M1510" s="105"/>
      <c r="N1510" s="105"/>
      <c r="O1510" s="105"/>
    </row>
    <row r="1511" spans="12:15" x14ac:dyDescent="0.35">
      <c r="L1511" s="105"/>
      <c r="M1511" s="105"/>
      <c r="N1511" s="105"/>
      <c r="O1511" s="105"/>
    </row>
    <row r="1512" spans="12:15" x14ac:dyDescent="0.35">
      <c r="L1512" s="105"/>
      <c r="M1512" s="105"/>
      <c r="N1512" s="105"/>
      <c r="O1512" s="105"/>
    </row>
    <row r="1513" spans="12:15" x14ac:dyDescent="0.35">
      <c r="L1513" s="105"/>
      <c r="M1513" s="105"/>
      <c r="N1513" s="105"/>
      <c r="O1513" s="105"/>
    </row>
    <row r="1514" spans="12:15" x14ac:dyDescent="0.35">
      <c r="L1514" s="105"/>
      <c r="M1514" s="105"/>
      <c r="N1514" s="105"/>
      <c r="O1514" s="105"/>
    </row>
    <row r="1515" spans="12:15" x14ac:dyDescent="0.35">
      <c r="L1515" s="105"/>
      <c r="M1515" s="105"/>
      <c r="N1515" s="105"/>
      <c r="O1515" s="105"/>
    </row>
    <row r="1516" spans="12:15" x14ac:dyDescent="0.35">
      <c r="L1516" s="105"/>
      <c r="M1516" s="105"/>
      <c r="N1516" s="105"/>
      <c r="O1516" s="105"/>
    </row>
    <row r="1517" spans="12:15" x14ac:dyDescent="0.35">
      <c r="L1517" s="105"/>
      <c r="M1517" s="105"/>
      <c r="N1517" s="105"/>
      <c r="O1517" s="105"/>
    </row>
    <row r="1518" spans="12:15" x14ac:dyDescent="0.35">
      <c r="L1518" s="105"/>
      <c r="M1518" s="105"/>
      <c r="N1518" s="105"/>
      <c r="O1518" s="105"/>
    </row>
    <row r="1519" spans="12:15" x14ac:dyDescent="0.35">
      <c r="L1519" s="105"/>
      <c r="M1519" s="105"/>
      <c r="N1519" s="105"/>
      <c r="O1519" s="105"/>
    </row>
    <row r="1520" spans="12:15" x14ac:dyDescent="0.35">
      <c r="L1520" s="105"/>
      <c r="M1520" s="105"/>
      <c r="N1520" s="105"/>
      <c r="O1520" s="105"/>
    </row>
    <row r="1521" spans="12:15" x14ac:dyDescent="0.35">
      <c r="L1521" s="105"/>
      <c r="M1521" s="105"/>
      <c r="N1521" s="105"/>
      <c r="O1521" s="105"/>
    </row>
    <row r="1522" spans="12:15" x14ac:dyDescent="0.35">
      <c r="L1522" s="105"/>
      <c r="M1522" s="105"/>
      <c r="N1522" s="105"/>
      <c r="O1522" s="105"/>
    </row>
    <row r="1523" spans="12:15" x14ac:dyDescent="0.35">
      <c r="L1523" s="105"/>
      <c r="M1523" s="105"/>
      <c r="N1523" s="105"/>
      <c r="O1523" s="105"/>
    </row>
    <row r="1524" spans="12:15" x14ac:dyDescent="0.35">
      <c r="L1524" s="105"/>
      <c r="M1524" s="105"/>
      <c r="N1524" s="105"/>
      <c r="O1524" s="105"/>
    </row>
    <row r="1525" spans="12:15" x14ac:dyDescent="0.35">
      <c r="L1525" s="105"/>
      <c r="M1525" s="105"/>
      <c r="N1525" s="105"/>
      <c r="O1525" s="105"/>
    </row>
    <row r="1526" spans="12:15" x14ac:dyDescent="0.35">
      <c r="L1526" s="105"/>
      <c r="M1526" s="105"/>
      <c r="N1526" s="105"/>
      <c r="O1526" s="105"/>
    </row>
    <row r="1527" spans="12:15" x14ac:dyDescent="0.35">
      <c r="L1527" s="105"/>
      <c r="M1527" s="105"/>
      <c r="N1527" s="105"/>
      <c r="O1527" s="105"/>
    </row>
    <row r="1528" spans="12:15" x14ac:dyDescent="0.35">
      <c r="L1528" s="105"/>
      <c r="M1528" s="105"/>
      <c r="N1528" s="105"/>
      <c r="O1528" s="105"/>
    </row>
    <row r="1529" spans="12:15" x14ac:dyDescent="0.35">
      <c r="L1529" s="105"/>
      <c r="M1529" s="105"/>
      <c r="N1529" s="105"/>
      <c r="O1529" s="105"/>
    </row>
    <row r="1530" spans="12:15" x14ac:dyDescent="0.35">
      <c r="L1530" s="105"/>
      <c r="M1530" s="105"/>
      <c r="N1530" s="105"/>
      <c r="O1530" s="105"/>
    </row>
    <row r="1531" spans="12:15" x14ac:dyDescent="0.35">
      <c r="L1531" s="105"/>
      <c r="M1531" s="105"/>
      <c r="N1531" s="105"/>
      <c r="O1531" s="105"/>
    </row>
    <row r="1532" spans="12:15" x14ac:dyDescent="0.35">
      <c r="L1532" s="105"/>
      <c r="M1532" s="105"/>
      <c r="N1532" s="105"/>
      <c r="O1532" s="105"/>
    </row>
    <row r="1533" spans="12:15" x14ac:dyDescent="0.35">
      <c r="L1533" s="105"/>
      <c r="M1533" s="105"/>
      <c r="N1533" s="105"/>
      <c r="O1533" s="105"/>
    </row>
    <row r="1534" spans="12:15" x14ac:dyDescent="0.35">
      <c r="L1534" s="105"/>
      <c r="M1534" s="105"/>
      <c r="N1534" s="105"/>
      <c r="O1534" s="105"/>
    </row>
    <row r="1535" spans="12:15" x14ac:dyDescent="0.35">
      <c r="L1535" s="105"/>
      <c r="M1535" s="105"/>
      <c r="N1535" s="105"/>
      <c r="O1535" s="105"/>
    </row>
    <row r="1536" spans="12:15" x14ac:dyDescent="0.35">
      <c r="L1536" s="105"/>
      <c r="M1536" s="105"/>
      <c r="N1536" s="105"/>
      <c r="O1536" s="105"/>
    </row>
    <row r="1537" spans="12:15" x14ac:dyDescent="0.35">
      <c r="L1537" s="105"/>
      <c r="M1537" s="105"/>
      <c r="N1537" s="105"/>
      <c r="O1537" s="105"/>
    </row>
    <row r="1538" spans="12:15" x14ac:dyDescent="0.35">
      <c r="L1538" s="105"/>
      <c r="M1538" s="105"/>
      <c r="N1538" s="105"/>
      <c r="O1538" s="105"/>
    </row>
    <row r="1539" spans="12:15" x14ac:dyDescent="0.35">
      <c r="L1539" s="105"/>
      <c r="M1539" s="105"/>
      <c r="N1539" s="105"/>
      <c r="O1539" s="105"/>
    </row>
    <row r="1540" spans="12:15" x14ac:dyDescent="0.35">
      <c r="L1540" s="105"/>
      <c r="M1540" s="105"/>
      <c r="N1540" s="105"/>
      <c r="O1540" s="105"/>
    </row>
    <row r="1541" spans="12:15" x14ac:dyDescent="0.35">
      <c r="L1541" s="105"/>
      <c r="M1541" s="105"/>
      <c r="N1541" s="105"/>
      <c r="O1541" s="105"/>
    </row>
    <row r="1542" spans="12:15" x14ac:dyDescent="0.35">
      <c r="L1542" s="105"/>
      <c r="M1542" s="105"/>
      <c r="N1542" s="105"/>
      <c r="O1542" s="105"/>
    </row>
    <row r="1543" spans="12:15" x14ac:dyDescent="0.35">
      <c r="L1543" s="105"/>
      <c r="M1543" s="105"/>
      <c r="N1543" s="105"/>
      <c r="O1543" s="105"/>
    </row>
    <row r="1544" spans="12:15" x14ac:dyDescent="0.35">
      <c r="L1544" s="105"/>
      <c r="M1544" s="105"/>
      <c r="N1544" s="105"/>
      <c r="O1544" s="105"/>
    </row>
    <row r="1545" spans="12:15" x14ac:dyDescent="0.35">
      <c r="L1545" s="105"/>
      <c r="M1545" s="105"/>
      <c r="N1545" s="105"/>
      <c r="O1545" s="105"/>
    </row>
    <row r="1546" spans="12:15" x14ac:dyDescent="0.35">
      <c r="L1546" s="105"/>
      <c r="M1546" s="105"/>
      <c r="N1546" s="105"/>
      <c r="O1546" s="105"/>
    </row>
    <row r="1547" spans="12:15" x14ac:dyDescent="0.35">
      <c r="L1547" s="105"/>
      <c r="M1547" s="105"/>
      <c r="N1547" s="105"/>
      <c r="O1547" s="105"/>
    </row>
    <row r="1548" spans="12:15" x14ac:dyDescent="0.35">
      <c r="L1548" s="105"/>
      <c r="M1548" s="105"/>
      <c r="N1548" s="105"/>
      <c r="O1548" s="105"/>
    </row>
    <row r="1549" spans="12:15" x14ac:dyDescent="0.35">
      <c r="L1549" s="105"/>
      <c r="M1549" s="105"/>
      <c r="N1549" s="105"/>
      <c r="O1549" s="105"/>
    </row>
    <row r="1550" spans="12:15" x14ac:dyDescent="0.35">
      <c r="L1550" s="105"/>
      <c r="M1550" s="105"/>
      <c r="N1550" s="105"/>
      <c r="O1550" s="105"/>
    </row>
    <row r="1551" spans="12:15" x14ac:dyDescent="0.35">
      <c r="L1551" s="105"/>
      <c r="M1551" s="105"/>
      <c r="N1551" s="105"/>
      <c r="O1551" s="105"/>
    </row>
    <row r="1552" spans="12:15" x14ac:dyDescent="0.35">
      <c r="L1552" s="105"/>
      <c r="M1552" s="105"/>
      <c r="N1552" s="105"/>
      <c r="O1552" s="105"/>
    </row>
    <row r="1553" spans="12:15" x14ac:dyDescent="0.35">
      <c r="L1553" s="105"/>
      <c r="M1553" s="105"/>
      <c r="N1553" s="105"/>
      <c r="O1553" s="105"/>
    </row>
    <row r="1554" spans="12:15" x14ac:dyDescent="0.35">
      <c r="L1554" s="105"/>
      <c r="M1554" s="105"/>
      <c r="N1554" s="105"/>
      <c r="O1554" s="105"/>
    </row>
    <row r="1555" spans="12:15" x14ac:dyDescent="0.35">
      <c r="L1555" s="105"/>
      <c r="M1555" s="105"/>
      <c r="N1555" s="105"/>
      <c r="O1555" s="105"/>
    </row>
    <row r="1556" spans="12:15" x14ac:dyDescent="0.35">
      <c r="L1556" s="105"/>
      <c r="M1556" s="105"/>
      <c r="N1556" s="105"/>
      <c r="O1556" s="105"/>
    </row>
    <row r="1557" spans="12:15" x14ac:dyDescent="0.35">
      <c r="L1557" s="105"/>
      <c r="M1557" s="105"/>
      <c r="N1557" s="105"/>
      <c r="O1557" s="105"/>
    </row>
    <row r="1558" spans="12:15" x14ac:dyDescent="0.35">
      <c r="L1558" s="105"/>
      <c r="M1558" s="105"/>
      <c r="N1558" s="105"/>
      <c r="O1558" s="105"/>
    </row>
    <row r="1559" spans="12:15" x14ac:dyDescent="0.35">
      <c r="L1559" s="105"/>
      <c r="M1559" s="105"/>
      <c r="N1559" s="105"/>
      <c r="O1559" s="105"/>
    </row>
    <row r="1560" spans="12:15" x14ac:dyDescent="0.35">
      <c r="L1560" s="105"/>
      <c r="M1560" s="105"/>
      <c r="N1560" s="105"/>
      <c r="O1560" s="105"/>
    </row>
    <row r="1561" spans="12:15" x14ac:dyDescent="0.35">
      <c r="L1561" s="105"/>
      <c r="M1561" s="105"/>
      <c r="N1561" s="105"/>
      <c r="O1561" s="105"/>
    </row>
    <row r="1562" spans="12:15" x14ac:dyDescent="0.35">
      <c r="L1562" s="105"/>
      <c r="M1562" s="105"/>
      <c r="N1562" s="105"/>
      <c r="O1562" s="105"/>
    </row>
    <row r="1563" spans="12:15" x14ac:dyDescent="0.35">
      <c r="L1563" s="105"/>
      <c r="M1563" s="105"/>
      <c r="N1563" s="105"/>
      <c r="O1563" s="105"/>
    </row>
    <row r="1564" spans="12:15" x14ac:dyDescent="0.35">
      <c r="L1564" s="105"/>
      <c r="M1564" s="105"/>
      <c r="N1564" s="105"/>
      <c r="O1564" s="105"/>
    </row>
    <row r="1565" spans="12:15" x14ac:dyDescent="0.35">
      <c r="L1565" s="105"/>
      <c r="M1565" s="105"/>
      <c r="N1565" s="105"/>
      <c r="O1565" s="105"/>
    </row>
    <row r="1566" spans="12:15" x14ac:dyDescent="0.35">
      <c r="L1566" s="105"/>
      <c r="M1566" s="105"/>
      <c r="N1566" s="105"/>
      <c r="O1566" s="105"/>
    </row>
    <row r="1567" spans="12:15" x14ac:dyDescent="0.35">
      <c r="L1567" s="105"/>
      <c r="M1567" s="105"/>
      <c r="N1567" s="105"/>
      <c r="O1567" s="105"/>
    </row>
    <row r="1568" spans="12:15" x14ac:dyDescent="0.35">
      <c r="L1568" s="105"/>
      <c r="M1568" s="105"/>
      <c r="N1568" s="105"/>
      <c r="O1568" s="105"/>
    </row>
    <row r="1569" spans="12:15" x14ac:dyDescent="0.35">
      <c r="L1569" s="105"/>
      <c r="M1569" s="105"/>
      <c r="N1569" s="105"/>
      <c r="O1569" s="105"/>
    </row>
    <row r="1570" spans="12:15" x14ac:dyDescent="0.35">
      <c r="L1570" s="105"/>
      <c r="M1570" s="105"/>
      <c r="N1570" s="105"/>
      <c r="O1570" s="105"/>
    </row>
    <row r="1571" spans="12:15" x14ac:dyDescent="0.35">
      <c r="L1571" s="105"/>
      <c r="M1571" s="105"/>
      <c r="N1571" s="105"/>
      <c r="O1571" s="105"/>
    </row>
    <row r="1572" spans="12:15" x14ac:dyDescent="0.35">
      <c r="L1572" s="105"/>
      <c r="M1572" s="105"/>
      <c r="N1572" s="105"/>
      <c r="O1572" s="105"/>
    </row>
    <row r="1573" spans="12:15" x14ac:dyDescent="0.35">
      <c r="L1573" s="105"/>
      <c r="M1573" s="105"/>
      <c r="N1573" s="105"/>
      <c r="O1573" s="105"/>
    </row>
    <row r="1574" spans="12:15" x14ac:dyDescent="0.35">
      <c r="L1574" s="105"/>
      <c r="M1574" s="105"/>
      <c r="N1574" s="105"/>
      <c r="O1574" s="105"/>
    </row>
    <row r="1575" spans="12:15" x14ac:dyDescent="0.35">
      <c r="L1575" s="105"/>
      <c r="M1575" s="105"/>
      <c r="N1575" s="105"/>
      <c r="O1575" s="105"/>
    </row>
    <row r="1576" spans="12:15" x14ac:dyDescent="0.35">
      <c r="L1576" s="105"/>
      <c r="M1576" s="105"/>
      <c r="N1576" s="105"/>
      <c r="O1576" s="105"/>
    </row>
    <row r="1577" spans="12:15" x14ac:dyDescent="0.35">
      <c r="L1577" s="105"/>
      <c r="M1577" s="105"/>
      <c r="N1577" s="105"/>
      <c r="O1577" s="105"/>
    </row>
    <row r="1578" spans="12:15" x14ac:dyDescent="0.35">
      <c r="L1578" s="105"/>
      <c r="M1578" s="105"/>
      <c r="N1578" s="105"/>
      <c r="O1578" s="105"/>
    </row>
    <row r="1579" spans="12:15" x14ac:dyDescent="0.35">
      <c r="L1579" s="105"/>
      <c r="M1579" s="105"/>
      <c r="N1579" s="105"/>
      <c r="O1579" s="105"/>
    </row>
    <row r="1580" spans="12:15" x14ac:dyDescent="0.35">
      <c r="L1580" s="105"/>
      <c r="M1580" s="105"/>
      <c r="N1580" s="105"/>
      <c r="O1580" s="105"/>
    </row>
    <row r="1581" spans="12:15" x14ac:dyDescent="0.35">
      <c r="L1581" s="105"/>
      <c r="M1581" s="105"/>
      <c r="N1581" s="105"/>
      <c r="O1581" s="105"/>
    </row>
    <row r="1582" spans="12:15" x14ac:dyDescent="0.35">
      <c r="L1582" s="105"/>
      <c r="M1582" s="105"/>
      <c r="N1582" s="105"/>
      <c r="O1582" s="105"/>
    </row>
    <row r="1583" spans="12:15" x14ac:dyDescent="0.35">
      <c r="L1583" s="105"/>
      <c r="M1583" s="105"/>
      <c r="N1583" s="105"/>
      <c r="O1583" s="105"/>
    </row>
    <row r="1584" spans="12:15" x14ac:dyDescent="0.35">
      <c r="L1584" s="105"/>
      <c r="M1584" s="105"/>
      <c r="N1584" s="105"/>
      <c r="O1584" s="105"/>
    </row>
    <row r="1585" spans="12:15" x14ac:dyDescent="0.35">
      <c r="L1585" s="105"/>
      <c r="M1585" s="105"/>
      <c r="N1585" s="105"/>
      <c r="O1585" s="105"/>
    </row>
    <row r="1586" spans="12:15" x14ac:dyDescent="0.35">
      <c r="L1586" s="105"/>
      <c r="M1586" s="105"/>
      <c r="N1586" s="105"/>
      <c r="O1586" s="105"/>
    </row>
    <row r="1587" spans="12:15" x14ac:dyDescent="0.35">
      <c r="L1587" s="105"/>
      <c r="M1587" s="105"/>
      <c r="N1587" s="105"/>
      <c r="O1587" s="105"/>
    </row>
    <row r="1588" spans="12:15" x14ac:dyDescent="0.35">
      <c r="L1588" s="105"/>
      <c r="M1588" s="105"/>
      <c r="N1588" s="105"/>
      <c r="O1588" s="105"/>
    </row>
    <row r="1589" spans="12:15" x14ac:dyDescent="0.35">
      <c r="L1589" s="105"/>
      <c r="M1589" s="105"/>
      <c r="N1589" s="105"/>
      <c r="O1589" s="105"/>
    </row>
    <row r="1590" spans="12:15" x14ac:dyDescent="0.35">
      <c r="L1590" s="105"/>
      <c r="M1590" s="105"/>
      <c r="N1590" s="105"/>
      <c r="O1590" s="105"/>
    </row>
    <row r="1591" spans="12:15" x14ac:dyDescent="0.35">
      <c r="L1591" s="105"/>
      <c r="M1591" s="105"/>
      <c r="N1591" s="105"/>
      <c r="O1591" s="105"/>
    </row>
    <row r="1592" spans="12:15" x14ac:dyDescent="0.35">
      <c r="L1592" s="105"/>
      <c r="M1592" s="105"/>
      <c r="N1592" s="105"/>
      <c r="O1592" s="105"/>
    </row>
    <row r="1593" spans="12:15" x14ac:dyDescent="0.35">
      <c r="L1593" s="105"/>
      <c r="M1593" s="105"/>
      <c r="N1593" s="105"/>
      <c r="O1593" s="105"/>
    </row>
    <row r="1594" spans="12:15" x14ac:dyDescent="0.35">
      <c r="L1594" s="105"/>
      <c r="M1594" s="105"/>
      <c r="N1594" s="105"/>
      <c r="O1594" s="105"/>
    </row>
    <row r="1595" spans="12:15" x14ac:dyDescent="0.35">
      <c r="L1595" s="105"/>
      <c r="M1595" s="105"/>
      <c r="N1595" s="105"/>
      <c r="O1595" s="105"/>
    </row>
    <row r="1596" spans="12:15" x14ac:dyDescent="0.35">
      <c r="L1596" s="105"/>
      <c r="M1596" s="105"/>
      <c r="N1596" s="105"/>
      <c r="O1596" s="105"/>
    </row>
    <row r="1597" spans="12:15" x14ac:dyDescent="0.35">
      <c r="L1597" s="105"/>
      <c r="M1597" s="105"/>
      <c r="N1597" s="105"/>
      <c r="O1597" s="105"/>
    </row>
    <row r="1598" spans="12:15" x14ac:dyDescent="0.35">
      <c r="L1598" s="105"/>
      <c r="M1598" s="105"/>
      <c r="N1598" s="105"/>
      <c r="O1598" s="105"/>
    </row>
    <row r="1599" spans="12:15" x14ac:dyDescent="0.35">
      <c r="L1599" s="105"/>
      <c r="M1599" s="105"/>
      <c r="N1599" s="105"/>
      <c r="O1599" s="105"/>
    </row>
    <row r="1600" spans="12:15" x14ac:dyDescent="0.35">
      <c r="L1600" s="105"/>
      <c r="M1600" s="105"/>
      <c r="N1600" s="105"/>
      <c r="O1600" s="105"/>
    </row>
    <row r="1601" spans="12:15" x14ac:dyDescent="0.35">
      <c r="L1601" s="105"/>
      <c r="M1601" s="105"/>
      <c r="N1601" s="105"/>
      <c r="O1601" s="105"/>
    </row>
    <row r="1602" spans="12:15" x14ac:dyDescent="0.35">
      <c r="L1602" s="105"/>
      <c r="M1602" s="105"/>
      <c r="N1602" s="105"/>
      <c r="O1602" s="105"/>
    </row>
    <row r="1603" spans="12:15" x14ac:dyDescent="0.35">
      <c r="L1603" s="105"/>
      <c r="M1603" s="105"/>
      <c r="N1603" s="105"/>
      <c r="O1603" s="105"/>
    </row>
    <row r="1604" spans="12:15" x14ac:dyDescent="0.35">
      <c r="L1604" s="105"/>
      <c r="M1604" s="105"/>
      <c r="N1604" s="105"/>
      <c r="O1604" s="105"/>
    </row>
    <row r="1605" spans="12:15" x14ac:dyDescent="0.35">
      <c r="L1605" s="105"/>
      <c r="M1605" s="105"/>
      <c r="N1605" s="105"/>
      <c r="O1605" s="105"/>
    </row>
    <row r="1606" spans="12:15" x14ac:dyDescent="0.35">
      <c r="L1606" s="105"/>
      <c r="M1606" s="105"/>
      <c r="N1606" s="105"/>
      <c r="O1606" s="105"/>
    </row>
    <row r="1607" spans="12:15" x14ac:dyDescent="0.35">
      <c r="L1607" s="105"/>
      <c r="M1607" s="105"/>
      <c r="N1607" s="105"/>
      <c r="O1607" s="105"/>
    </row>
    <row r="1608" spans="12:15" x14ac:dyDescent="0.35">
      <c r="L1608" s="105"/>
      <c r="M1608" s="105"/>
      <c r="N1608" s="105"/>
      <c r="O1608" s="105"/>
    </row>
    <row r="1609" spans="12:15" x14ac:dyDescent="0.35">
      <c r="L1609" s="105"/>
      <c r="M1609" s="105"/>
      <c r="N1609" s="105"/>
      <c r="O1609" s="105"/>
    </row>
    <row r="1610" spans="12:15" x14ac:dyDescent="0.35">
      <c r="L1610" s="105"/>
      <c r="M1610" s="105"/>
      <c r="N1610" s="105"/>
      <c r="O1610" s="105"/>
    </row>
    <row r="1611" spans="12:15" x14ac:dyDescent="0.35">
      <c r="L1611" s="105"/>
      <c r="M1611" s="105"/>
      <c r="N1611" s="105"/>
      <c r="O1611" s="105"/>
    </row>
    <row r="1612" spans="12:15" x14ac:dyDescent="0.35">
      <c r="L1612" s="105"/>
      <c r="M1612" s="105"/>
      <c r="N1612" s="105"/>
      <c r="O1612" s="105"/>
    </row>
    <row r="1613" spans="12:15" x14ac:dyDescent="0.35">
      <c r="L1613" s="105"/>
      <c r="M1613" s="105"/>
      <c r="N1613" s="105"/>
      <c r="O1613" s="105"/>
    </row>
    <row r="1614" spans="12:15" x14ac:dyDescent="0.35">
      <c r="L1614" s="105"/>
      <c r="M1614" s="105"/>
      <c r="N1614" s="105"/>
      <c r="O1614" s="105"/>
    </row>
    <row r="1615" spans="12:15" x14ac:dyDescent="0.35">
      <c r="L1615" s="105"/>
      <c r="M1615" s="105"/>
      <c r="N1615" s="105"/>
      <c r="O1615" s="105"/>
    </row>
    <row r="1616" spans="12:15" x14ac:dyDescent="0.35">
      <c r="L1616" s="105"/>
      <c r="M1616" s="105"/>
      <c r="N1616" s="105"/>
      <c r="O1616" s="105"/>
    </row>
    <row r="1617" spans="12:15" x14ac:dyDescent="0.35">
      <c r="L1617" s="105"/>
      <c r="M1617" s="105"/>
      <c r="N1617" s="105"/>
      <c r="O1617" s="105"/>
    </row>
    <row r="1618" spans="12:15" x14ac:dyDescent="0.35">
      <c r="L1618" s="105"/>
      <c r="M1618" s="105"/>
      <c r="N1618" s="105"/>
      <c r="O1618" s="105"/>
    </row>
    <row r="1619" spans="12:15" x14ac:dyDescent="0.35">
      <c r="L1619" s="105"/>
      <c r="M1619" s="105"/>
      <c r="N1619" s="105"/>
      <c r="O1619" s="105"/>
    </row>
    <row r="1620" spans="12:15" x14ac:dyDescent="0.35">
      <c r="L1620" s="105"/>
      <c r="M1620" s="105"/>
      <c r="N1620" s="105"/>
      <c r="O1620" s="105"/>
    </row>
    <row r="1621" spans="12:15" x14ac:dyDescent="0.35">
      <c r="L1621" s="105"/>
      <c r="M1621" s="105"/>
      <c r="N1621" s="105"/>
      <c r="O1621" s="105"/>
    </row>
    <row r="1622" spans="12:15" x14ac:dyDescent="0.35">
      <c r="L1622" s="105"/>
      <c r="M1622" s="105"/>
      <c r="N1622" s="105"/>
      <c r="O1622" s="105"/>
    </row>
    <row r="1623" spans="12:15" x14ac:dyDescent="0.35">
      <c r="L1623" s="105"/>
      <c r="M1623" s="105"/>
      <c r="N1623" s="105"/>
      <c r="O1623" s="105"/>
    </row>
    <row r="1624" spans="12:15" x14ac:dyDescent="0.35">
      <c r="L1624" s="105"/>
      <c r="M1624" s="105"/>
      <c r="N1624" s="105"/>
      <c r="O1624" s="105"/>
    </row>
    <row r="1625" spans="12:15" x14ac:dyDescent="0.35">
      <c r="L1625" s="105"/>
      <c r="M1625" s="105"/>
      <c r="N1625" s="105"/>
      <c r="O1625" s="105"/>
    </row>
    <row r="1626" spans="12:15" x14ac:dyDescent="0.35">
      <c r="L1626" s="105"/>
      <c r="M1626" s="105"/>
      <c r="N1626" s="105"/>
      <c r="O1626" s="105"/>
    </row>
    <row r="1627" spans="12:15" x14ac:dyDescent="0.35">
      <c r="L1627" s="105"/>
      <c r="M1627" s="105"/>
      <c r="N1627" s="105"/>
      <c r="O1627" s="105"/>
    </row>
    <row r="1628" spans="12:15" x14ac:dyDescent="0.35">
      <c r="L1628" s="105"/>
      <c r="M1628" s="105"/>
      <c r="N1628" s="105"/>
      <c r="O1628" s="105"/>
    </row>
    <row r="1629" spans="12:15" x14ac:dyDescent="0.35">
      <c r="L1629" s="105"/>
      <c r="M1629" s="105"/>
      <c r="N1629" s="105"/>
      <c r="O1629" s="105"/>
    </row>
    <row r="1630" spans="12:15" x14ac:dyDescent="0.35">
      <c r="L1630" s="105"/>
      <c r="M1630" s="105"/>
      <c r="N1630" s="105"/>
      <c r="O1630" s="105"/>
    </row>
    <row r="1631" spans="12:15" x14ac:dyDescent="0.35">
      <c r="L1631" s="105"/>
      <c r="M1631" s="105"/>
      <c r="N1631" s="105"/>
      <c r="O1631" s="105"/>
    </row>
    <row r="1632" spans="12:15" x14ac:dyDescent="0.35">
      <c r="L1632" s="105"/>
      <c r="M1632" s="105"/>
      <c r="N1632" s="105"/>
      <c r="O1632" s="105"/>
    </row>
    <row r="1633" spans="12:15" x14ac:dyDescent="0.35">
      <c r="L1633" s="105"/>
      <c r="M1633" s="105"/>
      <c r="N1633" s="105"/>
      <c r="O1633" s="105"/>
    </row>
    <row r="1634" spans="12:15" x14ac:dyDescent="0.35">
      <c r="L1634" s="105"/>
      <c r="M1634" s="105"/>
      <c r="N1634" s="105"/>
      <c r="O1634" s="105"/>
    </row>
    <row r="1635" spans="12:15" x14ac:dyDescent="0.35">
      <c r="L1635" s="105"/>
      <c r="M1635" s="105"/>
      <c r="N1635" s="105"/>
      <c r="O1635" s="105"/>
    </row>
    <row r="1636" spans="12:15" x14ac:dyDescent="0.35">
      <c r="L1636" s="105"/>
      <c r="M1636" s="105"/>
      <c r="N1636" s="105"/>
      <c r="O1636" s="105"/>
    </row>
    <row r="1637" spans="12:15" x14ac:dyDescent="0.35">
      <c r="L1637" s="105"/>
      <c r="M1637" s="105"/>
      <c r="N1637" s="105"/>
      <c r="O1637" s="105"/>
    </row>
    <row r="1638" spans="12:15" x14ac:dyDescent="0.35">
      <c r="L1638" s="105"/>
      <c r="M1638" s="105"/>
      <c r="N1638" s="105"/>
      <c r="O1638" s="105"/>
    </row>
    <row r="1639" spans="12:15" x14ac:dyDescent="0.35">
      <c r="L1639" s="105"/>
      <c r="M1639" s="105"/>
      <c r="N1639" s="105"/>
      <c r="O1639" s="105"/>
    </row>
    <row r="1640" spans="12:15" x14ac:dyDescent="0.35">
      <c r="L1640" s="105"/>
      <c r="M1640" s="105"/>
      <c r="N1640" s="105"/>
      <c r="O1640" s="105"/>
    </row>
    <row r="1641" spans="12:15" x14ac:dyDescent="0.35">
      <c r="L1641" s="105"/>
      <c r="M1641" s="105"/>
      <c r="N1641" s="105"/>
      <c r="O1641" s="105"/>
    </row>
    <row r="1642" spans="12:15" x14ac:dyDescent="0.35">
      <c r="L1642" s="105"/>
      <c r="M1642" s="105"/>
      <c r="N1642" s="105"/>
      <c r="O1642" s="105"/>
    </row>
    <row r="1643" spans="12:15" x14ac:dyDescent="0.35">
      <c r="L1643" s="105"/>
      <c r="M1643" s="105"/>
      <c r="N1643" s="105"/>
      <c r="O1643" s="105"/>
    </row>
    <row r="1644" spans="12:15" x14ac:dyDescent="0.35">
      <c r="L1644" s="105"/>
      <c r="M1644" s="105"/>
      <c r="N1644" s="105"/>
      <c r="O1644" s="105"/>
    </row>
    <row r="1645" spans="12:15" x14ac:dyDescent="0.35">
      <c r="L1645" s="105"/>
      <c r="M1645" s="105"/>
      <c r="N1645" s="105"/>
      <c r="O1645" s="105"/>
    </row>
    <row r="1646" spans="12:15" x14ac:dyDescent="0.35">
      <c r="L1646" s="105"/>
      <c r="M1646" s="105"/>
      <c r="N1646" s="105"/>
      <c r="O1646" s="105"/>
    </row>
    <row r="1647" spans="12:15" x14ac:dyDescent="0.35">
      <c r="L1647" s="105"/>
      <c r="M1647" s="105"/>
      <c r="N1647" s="105"/>
      <c r="O1647" s="105"/>
    </row>
    <row r="1648" spans="12:15" x14ac:dyDescent="0.35">
      <c r="L1648" s="105"/>
      <c r="M1648" s="105"/>
      <c r="N1648" s="105"/>
      <c r="O1648" s="105"/>
    </row>
    <row r="1649" spans="12:15" x14ac:dyDescent="0.35">
      <c r="L1649" s="105"/>
      <c r="M1649" s="105"/>
      <c r="N1649" s="105"/>
      <c r="O1649" s="105"/>
    </row>
    <row r="1650" spans="12:15" x14ac:dyDescent="0.35">
      <c r="L1650" s="105"/>
      <c r="M1650" s="105"/>
      <c r="N1650" s="105"/>
      <c r="O1650" s="105"/>
    </row>
    <row r="1651" spans="12:15" x14ac:dyDescent="0.35">
      <c r="L1651" s="105"/>
      <c r="M1651" s="105"/>
      <c r="N1651" s="105"/>
      <c r="O1651" s="105"/>
    </row>
    <row r="1652" spans="12:15" x14ac:dyDescent="0.35">
      <c r="L1652" s="105"/>
      <c r="M1652" s="105"/>
      <c r="N1652" s="105"/>
      <c r="O1652" s="105"/>
    </row>
    <row r="1653" spans="12:15" x14ac:dyDescent="0.35">
      <c r="L1653" s="105"/>
      <c r="M1653" s="105"/>
      <c r="N1653" s="105"/>
      <c r="O1653" s="105"/>
    </row>
    <row r="1654" spans="12:15" x14ac:dyDescent="0.35">
      <c r="L1654" s="105"/>
      <c r="M1654" s="105"/>
      <c r="N1654" s="105"/>
      <c r="O1654" s="105"/>
    </row>
    <row r="1655" spans="12:15" x14ac:dyDescent="0.35">
      <c r="L1655" s="105"/>
      <c r="M1655" s="105"/>
      <c r="N1655" s="105"/>
      <c r="O1655" s="105"/>
    </row>
    <row r="1656" spans="12:15" x14ac:dyDescent="0.35">
      <c r="L1656" s="105"/>
      <c r="M1656" s="105"/>
      <c r="N1656" s="105"/>
      <c r="O1656" s="105"/>
    </row>
    <row r="1657" spans="12:15" x14ac:dyDescent="0.35">
      <c r="L1657" s="105"/>
      <c r="M1657" s="105"/>
      <c r="N1657" s="105"/>
      <c r="O1657" s="105"/>
    </row>
    <row r="1658" spans="12:15" x14ac:dyDescent="0.35">
      <c r="L1658" s="105"/>
      <c r="M1658" s="105"/>
      <c r="N1658" s="105"/>
      <c r="O1658" s="105"/>
    </row>
    <row r="1659" spans="12:15" x14ac:dyDescent="0.35">
      <c r="L1659" s="105"/>
      <c r="M1659" s="105"/>
      <c r="N1659" s="105"/>
      <c r="O1659" s="105"/>
    </row>
    <row r="1660" spans="12:15" x14ac:dyDescent="0.35">
      <c r="L1660" s="105"/>
      <c r="M1660" s="105"/>
      <c r="N1660" s="105"/>
      <c r="O1660" s="105"/>
    </row>
    <row r="1661" spans="12:15" x14ac:dyDescent="0.35">
      <c r="L1661" s="105"/>
      <c r="M1661" s="105"/>
      <c r="N1661" s="105"/>
      <c r="O1661" s="105"/>
    </row>
    <row r="1662" spans="12:15" x14ac:dyDescent="0.35">
      <c r="L1662" s="105"/>
      <c r="M1662" s="105"/>
      <c r="N1662" s="105"/>
      <c r="O1662" s="105"/>
    </row>
    <row r="1663" spans="12:15" x14ac:dyDescent="0.35">
      <c r="L1663" s="105"/>
      <c r="M1663" s="105"/>
      <c r="N1663" s="105"/>
      <c r="O1663" s="105"/>
    </row>
    <row r="1664" spans="12:15" x14ac:dyDescent="0.35">
      <c r="L1664" s="105"/>
      <c r="M1664" s="105"/>
      <c r="N1664" s="105"/>
      <c r="O1664" s="105"/>
    </row>
    <row r="1665" spans="12:15" x14ac:dyDescent="0.35">
      <c r="L1665" s="105"/>
      <c r="M1665" s="105"/>
      <c r="N1665" s="105"/>
      <c r="O1665" s="105"/>
    </row>
    <row r="1666" spans="12:15" x14ac:dyDescent="0.35">
      <c r="L1666" s="105"/>
      <c r="M1666" s="105"/>
      <c r="N1666" s="105"/>
      <c r="O1666" s="105"/>
    </row>
    <row r="1667" spans="12:15" x14ac:dyDescent="0.35">
      <c r="L1667" s="105"/>
      <c r="M1667" s="105"/>
      <c r="N1667" s="105"/>
      <c r="O1667" s="105"/>
    </row>
    <row r="1668" spans="12:15" x14ac:dyDescent="0.35">
      <c r="L1668" s="105"/>
      <c r="M1668" s="105"/>
      <c r="N1668" s="105"/>
      <c r="O1668" s="105"/>
    </row>
    <row r="1669" spans="12:15" x14ac:dyDescent="0.35">
      <c r="L1669" s="105"/>
      <c r="M1669" s="105"/>
      <c r="N1669" s="105"/>
      <c r="O1669" s="105"/>
    </row>
    <row r="1670" spans="12:15" x14ac:dyDescent="0.35">
      <c r="L1670" s="105"/>
      <c r="M1670" s="105"/>
      <c r="N1670" s="105"/>
      <c r="O1670" s="105"/>
    </row>
    <row r="1671" spans="12:15" x14ac:dyDescent="0.35">
      <c r="L1671" s="105"/>
      <c r="M1671" s="105"/>
      <c r="N1671" s="105"/>
      <c r="O1671" s="105"/>
    </row>
    <row r="1672" spans="12:15" x14ac:dyDescent="0.35">
      <c r="L1672" s="105"/>
      <c r="M1672" s="105"/>
      <c r="N1672" s="105"/>
      <c r="O1672" s="105"/>
    </row>
    <row r="1673" spans="12:15" x14ac:dyDescent="0.35">
      <c r="L1673" s="105"/>
      <c r="M1673" s="105"/>
      <c r="N1673" s="105"/>
      <c r="O1673" s="105"/>
    </row>
    <row r="1674" spans="12:15" x14ac:dyDescent="0.35">
      <c r="L1674" s="105"/>
      <c r="M1674" s="105"/>
      <c r="N1674" s="105"/>
      <c r="O1674" s="105"/>
    </row>
    <row r="1675" spans="12:15" x14ac:dyDescent="0.35">
      <c r="L1675" s="105"/>
      <c r="M1675" s="105"/>
      <c r="N1675" s="105"/>
      <c r="O1675" s="105"/>
    </row>
    <row r="1676" spans="12:15" x14ac:dyDescent="0.35">
      <c r="L1676" s="105"/>
      <c r="M1676" s="105"/>
      <c r="N1676" s="105"/>
      <c r="O1676" s="105"/>
    </row>
    <row r="1677" spans="12:15" x14ac:dyDescent="0.35">
      <c r="L1677" s="105"/>
      <c r="M1677" s="105"/>
      <c r="N1677" s="105"/>
      <c r="O1677" s="105"/>
    </row>
    <row r="1678" spans="12:15" x14ac:dyDescent="0.35">
      <c r="L1678" s="105"/>
      <c r="M1678" s="105"/>
      <c r="N1678" s="105"/>
      <c r="O1678" s="105"/>
    </row>
    <row r="1679" spans="12:15" x14ac:dyDescent="0.35">
      <c r="L1679" s="105"/>
      <c r="M1679" s="105"/>
      <c r="N1679" s="105"/>
      <c r="O1679" s="105"/>
    </row>
    <row r="1680" spans="12:15" x14ac:dyDescent="0.35">
      <c r="L1680" s="105"/>
      <c r="M1680" s="105"/>
      <c r="N1680" s="105"/>
      <c r="O1680" s="105"/>
    </row>
    <row r="1681" spans="12:15" x14ac:dyDescent="0.35">
      <c r="L1681" s="105"/>
      <c r="M1681" s="105"/>
      <c r="N1681" s="105"/>
      <c r="O1681" s="105"/>
    </row>
    <row r="1682" spans="12:15" x14ac:dyDescent="0.35">
      <c r="L1682" s="105"/>
      <c r="M1682" s="105"/>
      <c r="N1682" s="105"/>
      <c r="O1682" s="105"/>
    </row>
    <row r="1683" spans="12:15" x14ac:dyDescent="0.35">
      <c r="L1683" s="105"/>
      <c r="M1683" s="105"/>
      <c r="N1683" s="105"/>
      <c r="O1683" s="105"/>
    </row>
    <row r="1684" spans="12:15" x14ac:dyDescent="0.35">
      <c r="L1684" s="105"/>
      <c r="M1684" s="105"/>
      <c r="N1684" s="105"/>
      <c r="O1684" s="105"/>
    </row>
    <row r="1685" spans="12:15" x14ac:dyDescent="0.35">
      <c r="L1685" s="105"/>
      <c r="M1685" s="105"/>
      <c r="N1685" s="105"/>
      <c r="O1685" s="105"/>
    </row>
    <row r="1686" spans="12:15" x14ac:dyDescent="0.35">
      <c r="L1686" s="105"/>
      <c r="M1686" s="105"/>
      <c r="N1686" s="105"/>
      <c r="O1686" s="105"/>
    </row>
    <row r="1687" spans="12:15" x14ac:dyDescent="0.35">
      <c r="L1687" s="105"/>
      <c r="M1687" s="105"/>
      <c r="N1687" s="105"/>
      <c r="O1687" s="105"/>
    </row>
    <row r="1688" spans="12:15" x14ac:dyDescent="0.35">
      <c r="L1688" s="105"/>
      <c r="M1688" s="105"/>
      <c r="N1688" s="105"/>
      <c r="O1688" s="105"/>
    </row>
    <row r="1689" spans="12:15" x14ac:dyDescent="0.35">
      <c r="L1689" s="105"/>
      <c r="M1689" s="105"/>
      <c r="N1689" s="105"/>
      <c r="O1689" s="105"/>
    </row>
    <row r="1690" spans="12:15" x14ac:dyDescent="0.35">
      <c r="L1690" s="105"/>
      <c r="M1690" s="105"/>
      <c r="N1690" s="105"/>
      <c r="O1690" s="105"/>
    </row>
    <row r="1691" spans="12:15" x14ac:dyDescent="0.35">
      <c r="L1691" s="105"/>
      <c r="M1691" s="105"/>
      <c r="N1691" s="105"/>
      <c r="O1691" s="105"/>
    </row>
    <row r="1692" spans="12:15" x14ac:dyDescent="0.35">
      <c r="L1692" s="105"/>
      <c r="M1692" s="105"/>
      <c r="N1692" s="105"/>
      <c r="O1692" s="105"/>
    </row>
    <row r="1693" spans="12:15" x14ac:dyDescent="0.35">
      <c r="L1693" s="105"/>
      <c r="M1693" s="105"/>
      <c r="N1693" s="105"/>
      <c r="O1693" s="105"/>
    </row>
    <row r="1694" spans="12:15" x14ac:dyDescent="0.35">
      <c r="L1694" s="105"/>
      <c r="M1694" s="105"/>
      <c r="N1694" s="105"/>
      <c r="O1694" s="105"/>
    </row>
    <row r="1695" spans="12:15" x14ac:dyDescent="0.35">
      <c r="L1695" s="105"/>
      <c r="M1695" s="105"/>
      <c r="N1695" s="105"/>
      <c r="O1695" s="105"/>
    </row>
    <row r="1696" spans="12:15" x14ac:dyDescent="0.35">
      <c r="L1696" s="105"/>
      <c r="M1696" s="105"/>
      <c r="N1696" s="105"/>
      <c r="O1696" s="105"/>
    </row>
    <row r="1697" spans="12:15" x14ac:dyDescent="0.35">
      <c r="L1697" s="105"/>
      <c r="M1697" s="105"/>
      <c r="N1697" s="105"/>
      <c r="O1697" s="105"/>
    </row>
    <row r="1698" spans="12:15" x14ac:dyDescent="0.35">
      <c r="L1698" s="105"/>
      <c r="M1698" s="105"/>
      <c r="N1698" s="105"/>
      <c r="O1698" s="105"/>
    </row>
    <row r="1699" spans="12:15" x14ac:dyDescent="0.35">
      <c r="L1699" s="105"/>
      <c r="M1699" s="105"/>
      <c r="N1699" s="105"/>
      <c r="O1699" s="105"/>
    </row>
    <row r="1700" spans="12:15" x14ac:dyDescent="0.35">
      <c r="L1700" s="105"/>
      <c r="M1700" s="105"/>
      <c r="N1700" s="105"/>
      <c r="O1700" s="105"/>
    </row>
    <row r="1701" spans="12:15" x14ac:dyDescent="0.35">
      <c r="L1701" s="105"/>
      <c r="M1701" s="105"/>
      <c r="N1701" s="105"/>
      <c r="O1701" s="105"/>
    </row>
    <row r="1702" spans="12:15" x14ac:dyDescent="0.35">
      <c r="L1702" s="105"/>
      <c r="M1702" s="105"/>
      <c r="N1702" s="105"/>
      <c r="O1702" s="105"/>
    </row>
    <row r="1703" spans="12:15" x14ac:dyDescent="0.35">
      <c r="L1703" s="105"/>
      <c r="M1703" s="105"/>
      <c r="N1703" s="105"/>
      <c r="O1703" s="105"/>
    </row>
    <row r="1704" spans="12:15" x14ac:dyDescent="0.35">
      <c r="L1704" s="105"/>
      <c r="M1704" s="105"/>
      <c r="N1704" s="105"/>
      <c r="O1704" s="105"/>
    </row>
    <row r="1705" spans="12:15" x14ac:dyDescent="0.35">
      <c r="L1705" s="105"/>
      <c r="M1705" s="105"/>
      <c r="N1705" s="105"/>
      <c r="O1705" s="105"/>
    </row>
    <row r="1706" spans="12:15" x14ac:dyDescent="0.35">
      <c r="L1706" s="105"/>
      <c r="M1706" s="105"/>
      <c r="N1706" s="105"/>
      <c r="O1706" s="105"/>
    </row>
    <row r="1707" spans="12:15" x14ac:dyDescent="0.35">
      <c r="L1707" s="105"/>
      <c r="M1707" s="105"/>
      <c r="N1707" s="105"/>
      <c r="O1707" s="105"/>
    </row>
    <row r="1708" spans="12:15" x14ac:dyDescent="0.35">
      <c r="L1708" s="105"/>
      <c r="M1708" s="105"/>
      <c r="N1708" s="105"/>
      <c r="O1708" s="105"/>
    </row>
    <row r="1709" spans="12:15" x14ac:dyDescent="0.35">
      <c r="L1709" s="105"/>
      <c r="M1709" s="105"/>
      <c r="N1709" s="105"/>
      <c r="O1709" s="105"/>
    </row>
    <row r="1710" spans="12:15" x14ac:dyDescent="0.35">
      <c r="L1710" s="105"/>
      <c r="M1710" s="105"/>
      <c r="N1710" s="105"/>
      <c r="O1710" s="105"/>
    </row>
    <row r="1711" spans="12:15" x14ac:dyDescent="0.35">
      <c r="L1711" s="105"/>
      <c r="M1711" s="105"/>
      <c r="N1711" s="105"/>
      <c r="O1711" s="105"/>
    </row>
    <row r="1712" spans="12:15" x14ac:dyDescent="0.35">
      <c r="L1712" s="105"/>
      <c r="M1712" s="105"/>
      <c r="N1712" s="105"/>
      <c r="O1712" s="105"/>
    </row>
    <row r="1713" spans="12:15" x14ac:dyDescent="0.35">
      <c r="L1713" s="105"/>
      <c r="M1713" s="105"/>
      <c r="N1713" s="105"/>
      <c r="O1713" s="105"/>
    </row>
    <row r="1714" spans="12:15" x14ac:dyDescent="0.35">
      <c r="L1714" s="105"/>
      <c r="M1714" s="105"/>
      <c r="N1714" s="105"/>
      <c r="O1714" s="105"/>
    </row>
    <row r="1715" spans="12:15" x14ac:dyDescent="0.35">
      <c r="L1715" s="105"/>
      <c r="M1715" s="105"/>
      <c r="N1715" s="105"/>
      <c r="O1715" s="105"/>
    </row>
    <row r="1716" spans="12:15" x14ac:dyDescent="0.35">
      <c r="L1716" s="105"/>
      <c r="M1716" s="105"/>
      <c r="N1716" s="105"/>
      <c r="O1716" s="105"/>
    </row>
    <row r="1717" spans="12:15" x14ac:dyDescent="0.35">
      <c r="L1717" s="105"/>
      <c r="M1717" s="105"/>
      <c r="N1717" s="105"/>
      <c r="O1717" s="105"/>
    </row>
    <row r="1718" spans="12:15" x14ac:dyDescent="0.35">
      <c r="L1718" s="105"/>
      <c r="M1718" s="105"/>
      <c r="N1718" s="105"/>
      <c r="O1718" s="105"/>
    </row>
    <row r="1719" spans="12:15" x14ac:dyDescent="0.35">
      <c r="L1719" s="105"/>
      <c r="M1719" s="105"/>
      <c r="N1719" s="105"/>
      <c r="O1719" s="105"/>
    </row>
    <row r="1720" spans="12:15" x14ac:dyDescent="0.35">
      <c r="L1720" s="105"/>
      <c r="M1720" s="105"/>
      <c r="N1720" s="105"/>
      <c r="O1720" s="105"/>
    </row>
    <row r="1721" spans="12:15" x14ac:dyDescent="0.35">
      <c r="L1721" s="105"/>
      <c r="M1721" s="105"/>
      <c r="N1721" s="105"/>
      <c r="O1721" s="105"/>
    </row>
    <row r="1722" spans="12:15" x14ac:dyDescent="0.35">
      <c r="L1722" s="105"/>
      <c r="M1722" s="105"/>
      <c r="N1722" s="105"/>
      <c r="O1722" s="105"/>
    </row>
    <row r="1723" spans="12:15" x14ac:dyDescent="0.35">
      <c r="L1723" s="105"/>
      <c r="M1723" s="105"/>
      <c r="N1723" s="105"/>
      <c r="O1723" s="105"/>
    </row>
    <row r="1724" spans="12:15" x14ac:dyDescent="0.35">
      <c r="L1724" s="105"/>
      <c r="M1724" s="105"/>
      <c r="N1724" s="105"/>
      <c r="O1724" s="105"/>
    </row>
    <row r="1725" spans="12:15" x14ac:dyDescent="0.35">
      <c r="L1725" s="105"/>
      <c r="M1725" s="105"/>
      <c r="N1725" s="105"/>
      <c r="O1725" s="105"/>
    </row>
    <row r="1726" spans="12:15" x14ac:dyDescent="0.35">
      <c r="L1726" s="105"/>
      <c r="M1726" s="105"/>
      <c r="N1726" s="105"/>
      <c r="O1726" s="105"/>
    </row>
    <row r="1727" spans="12:15" x14ac:dyDescent="0.35">
      <c r="L1727" s="105"/>
      <c r="M1727" s="105"/>
      <c r="N1727" s="105"/>
      <c r="O1727" s="105"/>
    </row>
    <row r="1728" spans="12:15" x14ac:dyDescent="0.35">
      <c r="L1728" s="105"/>
      <c r="M1728" s="105"/>
      <c r="N1728" s="105"/>
      <c r="O1728" s="105"/>
    </row>
    <row r="1729" spans="12:15" x14ac:dyDescent="0.35">
      <c r="L1729" s="105"/>
      <c r="M1729" s="105"/>
      <c r="N1729" s="105"/>
      <c r="O1729" s="105"/>
    </row>
    <row r="1730" spans="12:15" x14ac:dyDescent="0.35">
      <c r="L1730" s="105"/>
      <c r="M1730" s="105"/>
      <c r="N1730" s="105"/>
      <c r="O1730" s="105"/>
    </row>
    <row r="1731" spans="12:15" x14ac:dyDescent="0.35">
      <c r="L1731" s="105"/>
      <c r="M1731" s="105"/>
      <c r="N1731" s="105"/>
      <c r="O1731" s="105"/>
    </row>
    <row r="1732" spans="12:15" x14ac:dyDescent="0.35">
      <c r="L1732" s="105"/>
      <c r="M1732" s="105"/>
      <c r="N1732" s="105"/>
      <c r="O1732" s="105"/>
    </row>
    <row r="1733" spans="12:15" x14ac:dyDescent="0.35">
      <c r="L1733" s="105"/>
      <c r="M1733" s="105"/>
      <c r="N1733" s="105"/>
      <c r="O1733" s="105"/>
    </row>
    <row r="1734" spans="12:15" x14ac:dyDescent="0.35">
      <c r="L1734" s="105"/>
      <c r="M1734" s="105"/>
      <c r="N1734" s="105"/>
      <c r="O1734" s="105"/>
    </row>
    <row r="1735" spans="12:15" x14ac:dyDescent="0.35">
      <c r="L1735" s="105"/>
      <c r="M1735" s="105"/>
      <c r="N1735" s="105"/>
      <c r="O1735" s="105"/>
    </row>
    <row r="1736" spans="12:15" x14ac:dyDescent="0.35">
      <c r="L1736" s="105"/>
      <c r="M1736" s="105"/>
      <c r="N1736" s="105"/>
      <c r="O1736" s="105"/>
    </row>
    <row r="1737" spans="12:15" x14ac:dyDescent="0.35">
      <c r="L1737" s="105"/>
      <c r="M1737" s="105"/>
      <c r="N1737" s="105"/>
      <c r="O1737" s="105"/>
    </row>
    <row r="1738" spans="12:15" x14ac:dyDescent="0.35">
      <c r="L1738" s="105"/>
      <c r="M1738" s="105"/>
      <c r="N1738" s="105"/>
      <c r="O1738" s="105"/>
    </row>
    <row r="1739" spans="12:15" x14ac:dyDescent="0.35">
      <c r="L1739" s="105"/>
      <c r="M1739" s="105"/>
      <c r="N1739" s="105"/>
      <c r="O1739" s="105"/>
    </row>
    <row r="1740" spans="12:15" x14ac:dyDescent="0.35">
      <c r="L1740" s="105"/>
      <c r="M1740" s="105"/>
      <c r="N1740" s="105"/>
      <c r="O1740" s="105"/>
    </row>
    <row r="1741" spans="12:15" x14ac:dyDescent="0.35">
      <c r="L1741" s="105"/>
      <c r="M1741" s="105"/>
      <c r="N1741" s="105"/>
      <c r="O1741" s="105"/>
    </row>
    <row r="1742" spans="12:15" x14ac:dyDescent="0.35">
      <c r="L1742" s="105"/>
      <c r="M1742" s="105"/>
      <c r="N1742" s="105"/>
      <c r="O1742" s="105"/>
    </row>
    <row r="1743" spans="12:15" x14ac:dyDescent="0.35">
      <c r="L1743" s="105"/>
      <c r="M1743" s="105"/>
      <c r="N1743" s="105"/>
      <c r="O1743" s="105"/>
    </row>
    <row r="1744" spans="12:15" x14ac:dyDescent="0.35">
      <c r="L1744" s="105"/>
      <c r="M1744" s="105"/>
      <c r="N1744" s="105"/>
      <c r="O1744" s="105"/>
    </row>
    <row r="1745" spans="12:15" x14ac:dyDescent="0.35">
      <c r="L1745" s="105"/>
      <c r="M1745" s="105"/>
      <c r="N1745" s="105"/>
      <c r="O1745" s="105"/>
    </row>
    <row r="1746" spans="12:15" x14ac:dyDescent="0.35">
      <c r="L1746" s="105"/>
      <c r="M1746" s="105"/>
      <c r="N1746" s="105"/>
      <c r="O1746" s="105"/>
    </row>
    <row r="1747" spans="12:15" x14ac:dyDescent="0.35">
      <c r="L1747" s="105"/>
      <c r="M1747" s="105"/>
      <c r="N1747" s="105"/>
      <c r="O1747" s="105"/>
    </row>
    <row r="1748" spans="12:15" x14ac:dyDescent="0.35">
      <c r="L1748" s="105"/>
      <c r="M1748" s="105"/>
      <c r="N1748" s="105"/>
      <c r="O1748" s="105"/>
    </row>
    <row r="1749" spans="12:15" x14ac:dyDescent="0.35">
      <c r="L1749" s="105"/>
      <c r="M1749" s="105"/>
      <c r="N1749" s="105"/>
      <c r="O1749" s="105"/>
    </row>
    <row r="1750" spans="12:15" x14ac:dyDescent="0.35">
      <c r="L1750" s="105"/>
      <c r="M1750" s="105"/>
      <c r="N1750" s="105"/>
      <c r="O1750" s="105"/>
    </row>
    <row r="1751" spans="12:15" x14ac:dyDescent="0.35">
      <c r="L1751" s="105"/>
      <c r="M1751" s="105"/>
      <c r="N1751" s="105"/>
      <c r="O1751" s="105"/>
    </row>
    <row r="1752" spans="12:15" x14ac:dyDescent="0.35">
      <c r="L1752" s="105"/>
      <c r="M1752" s="105"/>
      <c r="N1752" s="105"/>
      <c r="O1752" s="105"/>
    </row>
    <row r="1753" spans="12:15" x14ac:dyDescent="0.35">
      <c r="L1753" s="105"/>
      <c r="M1753" s="105"/>
      <c r="N1753" s="105"/>
      <c r="O1753" s="105"/>
    </row>
    <row r="1754" spans="12:15" x14ac:dyDescent="0.35">
      <c r="L1754" s="105"/>
      <c r="M1754" s="105"/>
      <c r="N1754" s="105"/>
      <c r="O1754" s="105"/>
    </row>
    <row r="1755" spans="12:15" x14ac:dyDescent="0.35">
      <c r="L1755" s="105"/>
      <c r="M1755" s="105"/>
      <c r="N1755" s="105"/>
      <c r="O1755" s="105"/>
    </row>
    <row r="1756" spans="12:15" x14ac:dyDescent="0.35">
      <c r="L1756" s="105"/>
      <c r="M1756" s="105"/>
      <c r="N1756" s="105"/>
      <c r="O1756" s="105"/>
    </row>
    <row r="1757" spans="12:15" x14ac:dyDescent="0.35">
      <c r="L1757" s="105"/>
      <c r="M1757" s="105"/>
      <c r="N1757" s="105"/>
      <c r="O1757" s="105"/>
    </row>
    <row r="1758" spans="12:15" x14ac:dyDescent="0.35">
      <c r="L1758" s="105"/>
      <c r="M1758" s="105"/>
      <c r="N1758" s="105"/>
      <c r="O1758" s="105"/>
    </row>
    <row r="1759" spans="12:15" x14ac:dyDescent="0.35">
      <c r="L1759" s="105"/>
      <c r="M1759" s="105"/>
      <c r="N1759" s="105"/>
      <c r="O1759" s="105"/>
    </row>
    <row r="1760" spans="12:15" x14ac:dyDescent="0.35">
      <c r="L1760" s="105"/>
      <c r="M1760" s="105"/>
      <c r="N1760" s="105"/>
      <c r="O1760" s="105"/>
    </row>
    <row r="1761" spans="12:15" x14ac:dyDescent="0.35">
      <c r="L1761" s="105"/>
      <c r="M1761" s="105"/>
      <c r="N1761" s="105"/>
      <c r="O1761" s="105"/>
    </row>
    <row r="1762" spans="12:15" x14ac:dyDescent="0.35">
      <c r="L1762" s="105"/>
      <c r="M1762" s="105"/>
      <c r="N1762" s="105"/>
      <c r="O1762" s="105"/>
    </row>
    <row r="1763" spans="12:15" x14ac:dyDescent="0.35">
      <c r="L1763" s="105"/>
      <c r="M1763" s="105"/>
      <c r="N1763" s="105"/>
      <c r="O1763" s="105"/>
    </row>
    <row r="1764" spans="12:15" x14ac:dyDescent="0.35">
      <c r="L1764" s="105"/>
      <c r="M1764" s="105"/>
      <c r="N1764" s="105"/>
      <c r="O1764" s="105"/>
    </row>
    <row r="1765" spans="12:15" x14ac:dyDescent="0.35">
      <c r="L1765" s="105"/>
      <c r="M1765" s="105"/>
      <c r="N1765" s="105"/>
      <c r="O1765" s="105"/>
    </row>
    <row r="1766" spans="12:15" x14ac:dyDescent="0.35">
      <c r="L1766" s="105"/>
      <c r="M1766" s="105"/>
      <c r="N1766" s="105"/>
      <c r="O1766" s="105"/>
    </row>
    <row r="1767" spans="12:15" x14ac:dyDescent="0.35">
      <c r="L1767" s="105"/>
      <c r="M1767" s="105"/>
      <c r="N1767" s="105"/>
      <c r="O1767" s="105"/>
    </row>
    <row r="1768" spans="12:15" x14ac:dyDescent="0.35">
      <c r="L1768" s="105"/>
      <c r="M1768" s="105"/>
      <c r="N1768" s="105"/>
      <c r="O1768" s="105"/>
    </row>
    <row r="1769" spans="12:15" x14ac:dyDescent="0.35">
      <c r="L1769" s="105"/>
      <c r="M1769" s="105"/>
      <c r="N1769" s="105"/>
      <c r="O1769" s="105"/>
    </row>
    <row r="1770" spans="12:15" x14ac:dyDescent="0.35">
      <c r="L1770" s="105"/>
      <c r="M1770" s="105"/>
      <c r="N1770" s="105"/>
      <c r="O1770" s="105"/>
    </row>
    <row r="1771" spans="12:15" x14ac:dyDescent="0.35">
      <c r="L1771" s="105"/>
      <c r="M1771" s="105"/>
      <c r="N1771" s="105"/>
      <c r="O1771" s="105"/>
    </row>
    <row r="1772" spans="12:15" x14ac:dyDescent="0.35">
      <c r="L1772" s="105"/>
      <c r="M1772" s="105"/>
      <c r="N1772" s="105"/>
      <c r="O1772" s="105"/>
    </row>
    <row r="1773" spans="12:15" x14ac:dyDescent="0.35">
      <c r="L1773" s="105"/>
      <c r="M1773" s="105"/>
      <c r="N1773" s="105"/>
      <c r="O1773" s="105"/>
    </row>
    <row r="1774" spans="12:15" x14ac:dyDescent="0.35">
      <c r="L1774" s="105"/>
      <c r="M1774" s="105"/>
      <c r="N1774" s="105"/>
      <c r="O1774" s="105"/>
    </row>
    <row r="1775" spans="12:15" x14ac:dyDescent="0.35">
      <c r="L1775" s="105"/>
      <c r="M1775" s="105"/>
      <c r="N1775" s="105"/>
      <c r="O1775" s="105"/>
    </row>
    <row r="1776" spans="12:15" x14ac:dyDescent="0.35">
      <c r="L1776" s="105"/>
      <c r="M1776" s="105"/>
      <c r="N1776" s="105"/>
      <c r="O1776" s="105"/>
    </row>
    <row r="1777" spans="12:15" x14ac:dyDescent="0.35">
      <c r="L1777" s="105"/>
      <c r="M1777" s="105"/>
      <c r="N1777" s="105"/>
      <c r="O1777" s="105"/>
    </row>
    <row r="1778" spans="12:15" x14ac:dyDescent="0.35">
      <c r="L1778" s="105"/>
      <c r="M1778" s="105"/>
      <c r="N1778" s="105"/>
      <c r="O1778" s="105"/>
    </row>
    <row r="1779" spans="12:15" x14ac:dyDescent="0.35">
      <c r="L1779" s="105"/>
      <c r="M1779" s="105"/>
      <c r="N1779" s="105"/>
      <c r="O1779" s="105"/>
    </row>
    <row r="1780" spans="12:15" x14ac:dyDescent="0.35">
      <c r="L1780" s="105"/>
      <c r="M1780" s="105"/>
      <c r="N1780" s="105"/>
      <c r="O1780" s="105"/>
    </row>
    <row r="1781" spans="12:15" x14ac:dyDescent="0.35">
      <c r="L1781" s="105"/>
      <c r="M1781" s="105"/>
      <c r="N1781" s="105"/>
      <c r="O1781" s="105"/>
    </row>
    <row r="1782" spans="12:15" x14ac:dyDescent="0.35">
      <c r="L1782" s="105"/>
      <c r="M1782" s="105"/>
      <c r="N1782" s="105"/>
      <c r="O1782" s="105"/>
    </row>
    <row r="1783" spans="12:15" x14ac:dyDescent="0.35">
      <c r="L1783" s="105"/>
      <c r="M1783" s="105"/>
      <c r="N1783" s="105"/>
      <c r="O1783" s="105"/>
    </row>
    <row r="1784" spans="12:15" x14ac:dyDescent="0.35">
      <c r="L1784" s="105"/>
      <c r="M1784" s="105"/>
      <c r="N1784" s="105"/>
      <c r="O1784" s="105"/>
    </row>
    <row r="1785" spans="12:15" x14ac:dyDescent="0.35">
      <c r="L1785" s="105"/>
      <c r="M1785" s="105"/>
      <c r="N1785" s="105"/>
      <c r="O1785" s="105"/>
    </row>
    <row r="1786" spans="12:15" x14ac:dyDescent="0.35">
      <c r="L1786" s="105"/>
      <c r="M1786" s="105"/>
      <c r="N1786" s="105"/>
      <c r="O1786" s="105"/>
    </row>
    <row r="1787" spans="12:15" x14ac:dyDescent="0.35">
      <c r="L1787" s="105"/>
      <c r="M1787" s="105"/>
      <c r="N1787" s="105"/>
      <c r="O1787" s="105"/>
    </row>
    <row r="1788" spans="12:15" x14ac:dyDescent="0.35">
      <c r="L1788" s="105"/>
      <c r="M1788" s="105"/>
      <c r="N1788" s="105"/>
      <c r="O1788" s="105"/>
    </row>
    <row r="1789" spans="12:15" x14ac:dyDescent="0.35">
      <c r="L1789" s="105"/>
      <c r="M1789" s="105"/>
      <c r="N1789" s="105"/>
      <c r="O1789" s="105"/>
    </row>
    <row r="1790" spans="12:15" x14ac:dyDescent="0.35">
      <c r="L1790" s="105"/>
      <c r="M1790" s="105"/>
      <c r="N1790" s="105"/>
      <c r="O1790" s="105"/>
    </row>
    <row r="1791" spans="12:15" x14ac:dyDescent="0.35">
      <c r="L1791" s="105"/>
      <c r="M1791" s="105"/>
      <c r="N1791" s="105"/>
      <c r="O1791" s="105"/>
    </row>
    <row r="1792" spans="12:15" x14ac:dyDescent="0.35">
      <c r="L1792" s="105"/>
      <c r="M1792" s="105"/>
      <c r="N1792" s="105"/>
      <c r="O1792" s="105"/>
    </row>
    <row r="1793" spans="12:15" x14ac:dyDescent="0.35">
      <c r="L1793" s="105"/>
      <c r="M1793" s="105"/>
      <c r="N1793" s="105"/>
      <c r="O1793" s="105"/>
    </row>
    <row r="1794" spans="12:15" x14ac:dyDescent="0.35">
      <c r="L1794" s="105"/>
      <c r="M1794" s="105"/>
      <c r="N1794" s="105"/>
      <c r="O1794" s="105"/>
    </row>
    <row r="1795" spans="12:15" x14ac:dyDescent="0.35">
      <c r="L1795" s="105"/>
      <c r="M1795" s="105"/>
      <c r="N1795" s="105"/>
      <c r="O1795" s="105"/>
    </row>
    <row r="1796" spans="12:15" x14ac:dyDescent="0.35">
      <c r="L1796" s="105"/>
      <c r="M1796" s="105"/>
      <c r="N1796" s="105"/>
      <c r="O1796" s="105"/>
    </row>
    <row r="1797" spans="12:15" x14ac:dyDescent="0.35">
      <c r="L1797" s="105"/>
      <c r="M1797" s="105"/>
      <c r="N1797" s="105"/>
      <c r="O1797" s="105"/>
    </row>
    <row r="1798" spans="12:15" x14ac:dyDescent="0.35">
      <c r="L1798" s="105"/>
      <c r="M1798" s="105"/>
      <c r="N1798" s="105"/>
      <c r="O1798" s="105"/>
    </row>
    <row r="1799" spans="12:15" x14ac:dyDescent="0.35">
      <c r="L1799" s="105"/>
      <c r="M1799" s="105"/>
      <c r="N1799" s="105"/>
      <c r="O1799" s="105"/>
    </row>
    <row r="1800" spans="12:15" x14ac:dyDescent="0.35">
      <c r="L1800" s="105"/>
      <c r="M1800" s="105"/>
      <c r="N1800" s="105"/>
      <c r="O1800" s="105"/>
    </row>
    <row r="1801" spans="12:15" x14ac:dyDescent="0.35">
      <c r="L1801" s="105"/>
      <c r="M1801" s="105"/>
      <c r="N1801" s="105"/>
      <c r="O1801" s="105"/>
    </row>
    <row r="1802" spans="12:15" x14ac:dyDescent="0.35">
      <c r="L1802" s="105"/>
      <c r="M1802" s="105"/>
      <c r="N1802" s="105"/>
      <c r="O1802" s="105"/>
    </row>
    <row r="1803" spans="12:15" x14ac:dyDescent="0.35">
      <c r="L1803" s="105"/>
      <c r="M1803" s="105"/>
      <c r="N1803" s="105"/>
      <c r="O1803" s="105"/>
    </row>
    <row r="1804" spans="12:15" x14ac:dyDescent="0.35">
      <c r="L1804" s="105"/>
      <c r="M1804" s="105"/>
      <c r="N1804" s="105"/>
      <c r="O1804" s="105"/>
    </row>
    <row r="1805" spans="12:15" x14ac:dyDescent="0.35">
      <c r="L1805" s="105"/>
      <c r="M1805" s="105"/>
      <c r="N1805" s="105"/>
      <c r="O1805" s="105"/>
    </row>
    <row r="1806" spans="12:15" x14ac:dyDescent="0.35">
      <c r="L1806" s="105"/>
      <c r="M1806" s="105"/>
      <c r="N1806" s="105"/>
      <c r="O1806" s="105"/>
    </row>
    <row r="1807" spans="12:15" x14ac:dyDescent="0.35">
      <c r="L1807" s="105"/>
      <c r="M1807" s="105"/>
      <c r="N1807" s="105"/>
      <c r="O1807" s="105"/>
    </row>
    <row r="1808" spans="12:15" x14ac:dyDescent="0.35">
      <c r="L1808" s="105"/>
      <c r="M1808" s="105"/>
      <c r="N1808" s="105"/>
      <c r="O1808" s="105"/>
    </row>
    <row r="1809" spans="12:15" x14ac:dyDescent="0.35">
      <c r="L1809" s="105"/>
      <c r="M1809" s="105"/>
      <c r="N1809" s="105"/>
      <c r="O1809" s="105"/>
    </row>
    <row r="1810" spans="12:15" x14ac:dyDescent="0.35">
      <c r="L1810" s="105"/>
      <c r="M1810" s="105"/>
      <c r="N1810" s="105"/>
      <c r="O1810" s="105"/>
    </row>
    <row r="1811" spans="12:15" x14ac:dyDescent="0.35">
      <c r="L1811" s="105"/>
      <c r="M1811" s="105"/>
      <c r="N1811" s="105"/>
      <c r="O1811" s="105"/>
    </row>
    <row r="1812" spans="12:15" x14ac:dyDescent="0.35">
      <c r="L1812" s="105"/>
      <c r="M1812" s="105"/>
      <c r="N1812" s="105"/>
      <c r="O1812" s="105"/>
    </row>
    <row r="1813" spans="12:15" x14ac:dyDescent="0.35">
      <c r="L1813" s="105"/>
      <c r="M1813" s="105"/>
      <c r="N1813" s="105"/>
      <c r="O1813" s="105"/>
    </row>
    <row r="1814" spans="12:15" x14ac:dyDescent="0.35">
      <c r="L1814" s="105"/>
      <c r="M1814" s="105"/>
      <c r="N1814" s="105"/>
      <c r="O1814" s="105"/>
    </row>
    <row r="1815" spans="12:15" x14ac:dyDescent="0.35">
      <c r="L1815" s="105"/>
      <c r="M1815" s="105"/>
      <c r="N1815" s="105"/>
      <c r="O1815" s="105"/>
    </row>
    <row r="1816" spans="12:15" x14ac:dyDescent="0.35">
      <c r="L1816" s="105"/>
      <c r="M1816" s="105"/>
      <c r="N1816" s="105"/>
      <c r="O1816" s="105"/>
    </row>
    <row r="1817" spans="12:15" x14ac:dyDescent="0.35">
      <c r="L1817" s="105"/>
      <c r="M1817" s="105"/>
      <c r="N1817" s="105"/>
      <c r="O1817" s="105"/>
    </row>
    <row r="1818" spans="12:15" x14ac:dyDescent="0.35">
      <c r="L1818" s="105"/>
      <c r="M1818" s="105"/>
      <c r="N1818" s="105"/>
      <c r="O1818" s="105"/>
    </row>
    <row r="1819" spans="12:15" x14ac:dyDescent="0.35">
      <c r="L1819" s="105"/>
      <c r="M1819" s="105"/>
      <c r="N1819" s="105"/>
      <c r="O1819" s="105"/>
    </row>
    <row r="1820" spans="12:15" x14ac:dyDescent="0.35">
      <c r="L1820" s="105"/>
      <c r="M1820" s="105"/>
      <c r="N1820" s="105"/>
      <c r="O1820" s="105"/>
    </row>
    <row r="1821" spans="12:15" x14ac:dyDescent="0.35">
      <c r="L1821" s="105"/>
      <c r="M1821" s="105"/>
      <c r="N1821" s="105"/>
      <c r="O1821" s="105"/>
    </row>
    <row r="1822" spans="12:15" x14ac:dyDescent="0.35">
      <c r="L1822" s="105"/>
      <c r="M1822" s="105"/>
      <c r="N1822" s="105"/>
      <c r="O1822" s="105"/>
    </row>
    <row r="1823" spans="12:15" x14ac:dyDescent="0.35">
      <c r="L1823" s="105"/>
      <c r="M1823" s="105"/>
      <c r="N1823" s="105"/>
      <c r="O1823" s="105"/>
    </row>
    <row r="1824" spans="12:15" x14ac:dyDescent="0.35">
      <c r="L1824" s="105"/>
      <c r="M1824" s="105"/>
      <c r="N1824" s="105"/>
      <c r="O1824" s="105"/>
    </row>
    <row r="1825" spans="12:15" x14ac:dyDescent="0.35">
      <c r="L1825" s="105"/>
      <c r="M1825" s="105"/>
      <c r="N1825" s="105"/>
      <c r="O1825" s="105"/>
    </row>
    <row r="1826" spans="12:15" x14ac:dyDescent="0.35">
      <c r="L1826" s="105"/>
      <c r="M1826" s="105"/>
      <c r="N1826" s="105"/>
      <c r="O1826" s="105"/>
    </row>
    <row r="1827" spans="12:15" x14ac:dyDescent="0.35">
      <c r="L1827" s="105"/>
      <c r="M1827" s="105"/>
      <c r="N1827" s="105"/>
      <c r="O1827" s="105"/>
    </row>
    <row r="1828" spans="12:15" x14ac:dyDescent="0.35">
      <c r="L1828" s="105"/>
      <c r="M1828" s="105"/>
      <c r="N1828" s="105"/>
      <c r="O1828" s="105"/>
    </row>
    <row r="1829" spans="12:15" x14ac:dyDescent="0.35">
      <c r="L1829" s="105"/>
      <c r="M1829" s="105"/>
      <c r="N1829" s="105"/>
      <c r="O1829" s="105"/>
    </row>
    <row r="1830" spans="12:15" x14ac:dyDescent="0.35">
      <c r="L1830" s="105"/>
      <c r="M1830" s="105"/>
      <c r="N1830" s="105"/>
      <c r="O1830" s="105"/>
    </row>
    <row r="1831" spans="12:15" x14ac:dyDescent="0.35">
      <c r="L1831" s="105"/>
      <c r="M1831" s="105"/>
      <c r="N1831" s="105"/>
      <c r="O1831" s="105"/>
    </row>
    <row r="1832" spans="12:15" x14ac:dyDescent="0.35">
      <c r="L1832" s="105"/>
      <c r="M1832" s="105"/>
      <c r="N1832" s="105"/>
      <c r="O1832" s="105"/>
    </row>
    <row r="1833" spans="12:15" x14ac:dyDescent="0.35">
      <c r="L1833" s="105"/>
      <c r="M1833" s="105"/>
      <c r="N1833" s="105"/>
      <c r="O1833" s="105"/>
    </row>
    <row r="1834" spans="12:15" x14ac:dyDescent="0.35">
      <c r="L1834" s="105"/>
      <c r="M1834" s="105"/>
      <c r="N1834" s="105"/>
      <c r="O1834" s="105"/>
    </row>
    <row r="1835" spans="12:15" x14ac:dyDescent="0.35">
      <c r="L1835" s="105"/>
      <c r="M1835" s="105"/>
      <c r="N1835" s="105"/>
      <c r="O1835" s="105"/>
    </row>
    <row r="1836" spans="12:15" x14ac:dyDescent="0.35">
      <c r="L1836" s="105"/>
      <c r="M1836" s="105"/>
      <c r="N1836" s="105"/>
      <c r="O1836" s="105"/>
    </row>
    <row r="1837" spans="12:15" x14ac:dyDescent="0.35">
      <c r="L1837" s="105"/>
      <c r="M1837" s="105"/>
      <c r="N1837" s="105"/>
      <c r="O1837" s="105"/>
    </row>
    <row r="1838" spans="12:15" x14ac:dyDescent="0.35">
      <c r="L1838" s="105"/>
      <c r="M1838" s="105"/>
      <c r="N1838" s="105"/>
      <c r="O1838" s="105"/>
    </row>
    <row r="1839" spans="12:15" x14ac:dyDescent="0.35">
      <c r="L1839" s="105"/>
      <c r="M1839" s="105"/>
      <c r="N1839" s="105"/>
      <c r="O1839" s="105"/>
    </row>
    <row r="1840" spans="12:15" x14ac:dyDescent="0.35">
      <c r="L1840" s="105"/>
      <c r="M1840" s="105"/>
      <c r="N1840" s="105"/>
      <c r="O1840" s="105"/>
    </row>
    <row r="1841" spans="12:15" x14ac:dyDescent="0.35">
      <c r="L1841" s="105"/>
      <c r="M1841" s="105"/>
      <c r="N1841" s="105"/>
      <c r="O1841" s="105"/>
    </row>
    <row r="1842" spans="12:15" x14ac:dyDescent="0.35">
      <c r="L1842" s="105"/>
      <c r="M1842" s="105"/>
      <c r="N1842" s="105"/>
      <c r="O1842" s="105"/>
    </row>
    <row r="1843" spans="12:15" x14ac:dyDescent="0.35">
      <c r="L1843" s="105"/>
      <c r="M1843" s="105"/>
      <c r="N1843" s="105"/>
      <c r="O1843" s="105"/>
    </row>
    <row r="1844" spans="12:15" x14ac:dyDescent="0.35">
      <c r="L1844" s="105"/>
      <c r="M1844" s="105"/>
      <c r="N1844" s="105"/>
      <c r="O1844" s="105"/>
    </row>
    <row r="1845" spans="12:15" x14ac:dyDescent="0.35">
      <c r="L1845" s="105"/>
      <c r="M1845" s="105"/>
      <c r="N1845" s="105"/>
      <c r="O1845" s="105"/>
    </row>
    <row r="1846" spans="12:15" x14ac:dyDescent="0.35">
      <c r="L1846" s="105"/>
      <c r="M1846" s="105"/>
      <c r="N1846" s="105"/>
      <c r="O1846" s="105"/>
    </row>
    <row r="1847" spans="12:15" x14ac:dyDescent="0.35">
      <c r="L1847" s="105"/>
      <c r="M1847" s="105"/>
      <c r="N1847" s="105"/>
      <c r="O1847" s="105"/>
    </row>
    <row r="1848" spans="12:15" x14ac:dyDescent="0.35">
      <c r="L1848" s="105"/>
      <c r="M1848" s="105"/>
      <c r="N1848" s="105"/>
      <c r="O1848" s="105"/>
    </row>
    <row r="1849" spans="12:15" x14ac:dyDescent="0.35">
      <c r="L1849" s="105"/>
      <c r="M1849" s="105"/>
      <c r="N1849" s="105"/>
      <c r="O1849" s="105"/>
    </row>
    <row r="1850" spans="12:15" x14ac:dyDescent="0.35">
      <c r="L1850" s="105"/>
      <c r="M1850" s="105"/>
      <c r="N1850" s="105"/>
      <c r="O1850" s="105"/>
    </row>
    <row r="1851" spans="12:15" x14ac:dyDescent="0.35">
      <c r="L1851" s="105"/>
      <c r="M1851" s="105"/>
      <c r="N1851" s="105"/>
      <c r="O1851" s="105"/>
    </row>
    <row r="1852" spans="12:15" x14ac:dyDescent="0.35">
      <c r="L1852" s="105"/>
      <c r="M1852" s="105"/>
      <c r="N1852" s="105"/>
      <c r="O1852" s="105"/>
    </row>
    <row r="1853" spans="12:15" x14ac:dyDescent="0.35">
      <c r="L1853" s="105"/>
      <c r="M1853" s="105"/>
      <c r="N1853" s="105"/>
      <c r="O1853" s="105"/>
    </row>
    <row r="1854" spans="12:15" x14ac:dyDescent="0.35">
      <c r="L1854" s="105"/>
      <c r="M1854" s="105"/>
      <c r="N1854" s="105"/>
      <c r="O1854" s="105"/>
    </row>
    <row r="1855" spans="12:15" x14ac:dyDescent="0.35">
      <c r="L1855" s="105"/>
      <c r="M1855" s="105"/>
      <c r="N1855" s="105"/>
      <c r="O1855" s="105"/>
    </row>
    <row r="1856" spans="12:15" x14ac:dyDescent="0.35">
      <c r="L1856" s="105"/>
      <c r="M1856" s="105"/>
      <c r="N1856" s="105"/>
      <c r="O1856" s="105"/>
    </row>
    <row r="1857" spans="12:15" x14ac:dyDescent="0.35">
      <c r="L1857" s="105"/>
      <c r="M1857" s="105"/>
      <c r="N1857" s="105"/>
      <c r="O1857" s="105"/>
    </row>
    <row r="1858" spans="12:15" x14ac:dyDescent="0.35">
      <c r="L1858" s="105"/>
      <c r="M1858" s="105"/>
      <c r="N1858" s="105"/>
      <c r="O1858" s="105"/>
    </row>
    <row r="1859" spans="12:15" x14ac:dyDescent="0.35">
      <c r="L1859" s="105"/>
      <c r="M1859" s="105"/>
      <c r="N1859" s="105"/>
      <c r="O1859" s="105"/>
    </row>
    <row r="1860" spans="12:15" x14ac:dyDescent="0.35">
      <c r="L1860" s="105"/>
      <c r="M1860" s="105"/>
      <c r="N1860" s="105"/>
      <c r="O1860" s="105"/>
    </row>
    <row r="1861" spans="12:15" x14ac:dyDescent="0.35">
      <c r="L1861" s="105"/>
      <c r="M1861" s="105"/>
      <c r="N1861" s="105"/>
      <c r="O1861" s="105"/>
    </row>
    <row r="1862" spans="12:15" x14ac:dyDescent="0.35">
      <c r="L1862" s="105"/>
      <c r="M1862" s="105"/>
      <c r="N1862" s="105"/>
      <c r="O1862" s="105"/>
    </row>
    <row r="1863" spans="12:15" x14ac:dyDescent="0.35">
      <c r="L1863" s="105"/>
      <c r="M1863" s="105"/>
      <c r="N1863" s="105"/>
      <c r="O1863" s="105"/>
    </row>
    <row r="1864" spans="12:15" x14ac:dyDescent="0.35">
      <c r="L1864" s="105"/>
      <c r="M1864" s="105"/>
      <c r="N1864" s="105"/>
      <c r="O1864" s="105"/>
    </row>
    <row r="1865" spans="12:15" x14ac:dyDescent="0.35">
      <c r="L1865" s="105"/>
      <c r="M1865" s="105"/>
      <c r="N1865" s="105"/>
      <c r="O1865" s="105"/>
    </row>
    <row r="1866" spans="12:15" x14ac:dyDescent="0.35">
      <c r="L1866" s="105"/>
      <c r="M1866" s="105"/>
      <c r="N1866" s="105"/>
      <c r="O1866" s="105"/>
    </row>
    <row r="1867" spans="12:15" x14ac:dyDescent="0.35">
      <c r="L1867" s="105"/>
      <c r="M1867" s="105"/>
      <c r="N1867" s="105"/>
      <c r="O1867" s="105"/>
    </row>
    <row r="1868" spans="12:15" x14ac:dyDescent="0.35">
      <c r="L1868" s="105"/>
      <c r="M1868" s="105"/>
      <c r="N1868" s="105"/>
      <c r="O1868" s="105"/>
    </row>
    <row r="1869" spans="12:15" x14ac:dyDescent="0.35">
      <c r="L1869" s="105"/>
      <c r="M1869" s="105"/>
      <c r="N1869" s="105"/>
      <c r="O1869" s="105"/>
    </row>
    <row r="1870" spans="12:15" x14ac:dyDescent="0.35">
      <c r="L1870" s="105"/>
      <c r="M1870" s="105"/>
      <c r="N1870" s="105"/>
      <c r="O1870" s="105"/>
    </row>
    <row r="1871" spans="12:15" x14ac:dyDescent="0.35">
      <c r="L1871" s="105"/>
      <c r="M1871" s="105"/>
      <c r="N1871" s="105"/>
      <c r="O1871" s="105"/>
    </row>
    <row r="1872" spans="12:15" x14ac:dyDescent="0.35">
      <c r="L1872" s="105"/>
      <c r="M1872" s="105"/>
      <c r="N1872" s="105"/>
      <c r="O1872" s="105"/>
    </row>
    <row r="1873" spans="12:15" x14ac:dyDescent="0.35">
      <c r="L1873" s="105"/>
      <c r="M1873" s="105"/>
      <c r="N1873" s="105"/>
      <c r="O1873" s="105"/>
    </row>
    <row r="1874" spans="12:15" x14ac:dyDescent="0.35">
      <c r="L1874" s="105"/>
      <c r="M1874" s="105"/>
      <c r="N1874" s="105"/>
      <c r="O1874" s="105"/>
    </row>
    <row r="1875" spans="12:15" x14ac:dyDescent="0.35">
      <c r="L1875" s="105"/>
      <c r="M1875" s="105"/>
      <c r="N1875" s="105"/>
      <c r="O1875" s="105"/>
    </row>
    <row r="1876" spans="12:15" x14ac:dyDescent="0.35">
      <c r="L1876" s="105"/>
      <c r="M1876" s="105"/>
      <c r="N1876" s="105"/>
      <c r="O1876" s="105"/>
    </row>
    <row r="1877" spans="12:15" x14ac:dyDescent="0.35">
      <c r="L1877" s="105"/>
      <c r="M1877" s="105"/>
      <c r="N1877" s="105"/>
      <c r="O1877" s="105"/>
    </row>
    <row r="1878" spans="12:15" x14ac:dyDescent="0.35">
      <c r="L1878" s="105"/>
      <c r="M1878" s="105"/>
      <c r="N1878" s="105"/>
      <c r="O1878" s="105"/>
    </row>
    <row r="1879" spans="12:15" x14ac:dyDescent="0.35">
      <c r="L1879" s="105"/>
      <c r="M1879" s="105"/>
      <c r="N1879" s="105"/>
      <c r="O1879" s="105"/>
    </row>
    <row r="1880" spans="12:15" x14ac:dyDescent="0.35">
      <c r="L1880" s="105"/>
      <c r="M1880" s="105"/>
      <c r="N1880" s="105"/>
      <c r="O1880" s="105"/>
    </row>
    <row r="1881" spans="12:15" x14ac:dyDescent="0.35">
      <c r="L1881" s="105"/>
      <c r="M1881" s="105"/>
      <c r="N1881" s="105"/>
      <c r="O1881" s="105"/>
    </row>
    <row r="1882" spans="12:15" x14ac:dyDescent="0.35">
      <c r="L1882" s="105"/>
      <c r="M1882" s="105"/>
      <c r="N1882" s="105"/>
      <c r="O1882" s="105"/>
    </row>
    <row r="1883" spans="12:15" x14ac:dyDescent="0.35">
      <c r="L1883" s="105"/>
      <c r="M1883" s="105"/>
      <c r="N1883" s="105"/>
      <c r="O1883" s="105"/>
    </row>
    <row r="1884" spans="12:15" x14ac:dyDescent="0.35">
      <c r="L1884" s="105"/>
      <c r="M1884" s="105"/>
      <c r="N1884" s="105"/>
      <c r="O1884" s="105"/>
    </row>
    <row r="1885" spans="12:15" x14ac:dyDescent="0.35">
      <c r="L1885" s="105"/>
      <c r="M1885" s="105"/>
      <c r="N1885" s="105"/>
      <c r="O1885" s="105"/>
    </row>
    <row r="1886" spans="12:15" x14ac:dyDescent="0.35">
      <c r="L1886" s="105"/>
      <c r="M1886" s="105"/>
      <c r="N1886" s="105"/>
      <c r="O1886" s="105"/>
    </row>
    <row r="1887" spans="12:15" x14ac:dyDescent="0.35">
      <c r="L1887" s="105"/>
      <c r="M1887" s="105"/>
      <c r="N1887" s="105"/>
      <c r="O1887" s="105"/>
    </row>
    <row r="1888" spans="12:15" x14ac:dyDescent="0.35">
      <c r="L1888" s="105"/>
      <c r="M1888" s="105"/>
      <c r="N1888" s="105"/>
      <c r="O1888" s="105"/>
    </row>
    <row r="1889" spans="12:15" x14ac:dyDescent="0.35">
      <c r="L1889" s="105"/>
      <c r="M1889" s="105"/>
      <c r="N1889" s="105"/>
      <c r="O1889" s="105"/>
    </row>
    <row r="1890" spans="12:15" x14ac:dyDescent="0.35">
      <c r="L1890" s="105"/>
      <c r="M1890" s="105"/>
      <c r="N1890" s="105"/>
      <c r="O1890" s="105"/>
    </row>
    <row r="1891" spans="12:15" x14ac:dyDescent="0.35">
      <c r="L1891" s="105"/>
      <c r="M1891" s="105"/>
      <c r="N1891" s="105"/>
      <c r="O1891" s="105"/>
    </row>
    <row r="1892" spans="12:15" x14ac:dyDescent="0.35">
      <c r="L1892" s="105"/>
      <c r="M1892" s="105"/>
      <c r="N1892" s="105"/>
      <c r="O1892" s="105"/>
    </row>
    <row r="1893" spans="12:15" x14ac:dyDescent="0.35">
      <c r="L1893" s="105"/>
      <c r="M1893" s="105"/>
      <c r="N1893" s="105"/>
      <c r="O1893" s="105"/>
    </row>
    <row r="1894" spans="12:15" x14ac:dyDescent="0.35">
      <c r="L1894" s="105"/>
      <c r="M1894" s="105"/>
      <c r="N1894" s="105"/>
      <c r="O1894" s="105"/>
    </row>
    <row r="1895" spans="12:15" x14ac:dyDescent="0.35">
      <c r="L1895" s="105"/>
      <c r="M1895" s="105"/>
      <c r="N1895" s="105"/>
      <c r="O1895" s="105"/>
    </row>
    <row r="1896" spans="12:15" x14ac:dyDescent="0.35">
      <c r="L1896" s="105"/>
      <c r="M1896" s="105"/>
      <c r="N1896" s="105"/>
      <c r="O1896" s="105"/>
    </row>
    <row r="1897" spans="12:15" x14ac:dyDescent="0.35">
      <c r="L1897" s="105"/>
      <c r="M1897" s="105"/>
      <c r="N1897" s="105"/>
      <c r="O1897" s="105"/>
    </row>
    <row r="1898" spans="12:15" x14ac:dyDescent="0.35">
      <c r="L1898" s="105"/>
      <c r="M1898" s="105"/>
      <c r="N1898" s="105"/>
      <c r="O1898" s="105"/>
    </row>
    <row r="1899" spans="12:15" x14ac:dyDescent="0.35">
      <c r="L1899" s="105"/>
      <c r="M1899" s="105"/>
      <c r="N1899" s="105"/>
      <c r="O1899" s="105"/>
    </row>
    <row r="1900" spans="12:15" x14ac:dyDescent="0.35">
      <c r="L1900" s="105"/>
      <c r="M1900" s="105"/>
      <c r="N1900" s="105"/>
      <c r="O1900" s="105"/>
    </row>
    <row r="1901" spans="12:15" x14ac:dyDescent="0.35">
      <c r="L1901" s="105"/>
      <c r="M1901" s="105"/>
      <c r="N1901" s="105"/>
      <c r="O1901" s="105"/>
    </row>
    <row r="1902" spans="12:15" x14ac:dyDescent="0.35">
      <c r="L1902" s="105"/>
      <c r="M1902" s="105"/>
      <c r="N1902" s="105"/>
      <c r="O1902" s="105"/>
    </row>
    <row r="1903" spans="12:15" x14ac:dyDescent="0.35">
      <c r="L1903" s="105"/>
      <c r="M1903" s="105"/>
      <c r="N1903" s="105"/>
      <c r="O1903" s="105"/>
    </row>
    <row r="1904" spans="12:15" x14ac:dyDescent="0.35">
      <c r="L1904" s="105"/>
      <c r="M1904" s="105"/>
      <c r="N1904" s="105"/>
      <c r="O1904" s="105"/>
    </row>
    <row r="1905" spans="12:15" x14ac:dyDescent="0.35">
      <c r="L1905" s="105"/>
      <c r="M1905" s="105"/>
      <c r="N1905" s="105"/>
      <c r="O1905" s="105"/>
    </row>
    <row r="1906" spans="12:15" x14ac:dyDescent="0.35">
      <c r="L1906" s="105"/>
      <c r="M1906" s="105"/>
      <c r="N1906" s="105"/>
      <c r="O1906" s="105"/>
    </row>
    <row r="1907" spans="12:15" x14ac:dyDescent="0.35">
      <c r="L1907" s="105"/>
      <c r="M1907" s="105"/>
      <c r="N1907" s="105"/>
      <c r="O1907" s="105"/>
    </row>
    <row r="1908" spans="12:15" x14ac:dyDescent="0.35">
      <c r="L1908" s="105"/>
      <c r="M1908" s="105"/>
      <c r="N1908" s="105"/>
      <c r="O1908" s="105"/>
    </row>
    <row r="1909" spans="12:15" x14ac:dyDescent="0.35">
      <c r="L1909" s="105"/>
      <c r="M1909" s="105"/>
      <c r="N1909" s="105"/>
      <c r="O1909" s="105"/>
    </row>
    <row r="1910" spans="12:15" x14ac:dyDescent="0.35">
      <c r="L1910" s="105"/>
      <c r="M1910" s="105"/>
      <c r="N1910" s="105"/>
      <c r="O1910" s="105"/>
    </row>
    <row r="1911" spans="12:15" x14ac:dyDescent="0.35">
      <c r="L1911" s="105"/>
      <c r="M1911" s="105"/>
      <c r="N1911" s="105"/>
      <c r="O1911" s="105"/>
    </row>
    <row r="1912" spans="12:15" x14ac:dyDescent="0.35">
      <c r="L1912" s="105"/>
      <c r="M1912" s="105"/>
      <c r="N1912" s="105"/>
      <c r="O1912" s="105"/>
    </row>
    <row r="1913" spans="12:15" x14ac:dyDescent="0.35">
      <c r="L1913" s="105"/>
      <c r="M1913" s="105"/>
      <c r="N1913" s="105"/>
      <c r="O1913" s="105"/>
    </row>
    <row r="1914" spans="12:15" x14ac:dyDescent="0.35">
      <c r="L1914" s="105"/>
      <c r="M1914" s="105"/>
      <c r="N1914" s="105"/>
      <c r="O1914" s="105"/>
    </row>
    <row r="1915" spans="12:15" x14ac:dyDescent="0.35">
      <c r="L1915" s="105"/>
      <c r="M1915" s="105"/>
      <c r="N1915" s="105"/>
      <c r="O1915" s="105"/>
    </row>
    <row r="1916" spans="12:15" x14ac:dyDescent="0.35">
      <c r="L1916" s="105"/>
      <c r="M1916" s="105"/>
      <c r="N1916" s="105"/>
      <c r="O1916" s="105"/>
    </row>
    <row r="1917" spans="12:15" x14ac:dyDescent="0.35">
      <c r="L1917" s="105"/>
      <c r="M1917" s="105"/>
      <c r="N1917" s="105"/>
      <c r="O1917" s="105"/>
    </row>
    <row r="1918" spans="12:15" x14ac:dyDescent="0.35">
      <c r="L1918" s="105"/>
      <c r="M1918" s="105"/>
      <c r="N1918" s="105"/>
      <c r="O1918" s="105"/>
    </row>
    <row r="1919" spans="12:15" x14ac:dyDescent="0.35">
      <c r="L1919" s="105"/>
      <c r="M1919" s="105"/>
      <c r="N1919" s="105"/>
      <c r="O1919" s="105"/>
    </row>
    <row r="1920" spans="12:15" x14ac:dyDescent="0.35">
      <c r="L1920" s="105"/>
      <c r="M1920" s="105"/>
      <c r="N1920" s="105"/>
      <c r="O1920" s="105"/>
    </row>
    <row r="1921" spans="12:15" x14ac:dyDescent="0.35">
      <c r="L1921" s="105"/>
      <c r="M1921" s="105"/>
      <c r="N1921" s="105"/>
      <c r="O1921" s="105"/>
    </row>
    <row r="1922" spans="12:15" x14ac:dyDescent="0.35">
      <c r="L1922" s="105"/>
      <c r="M1922" s="105"/>
      <c r="N1922" s="105"/>
      <c r="O1922" s="105"/>
    </row>
    <row r="1923" spans="12:15" x14ac:dyDescent="0.35">
      <c r="L1923" s="105"/>
      <c r="M1923" s="105"/>
      <c r="N1923" s="105"/>
      <c r="O1923" s="105"/>
    </row>
    <row r="1924" spans="12:15" x14ac:dyDescent="0.35">
      <c r="L1924" s="105"/>
      <c r="M1924" s="105"/>
      <c r="N1924" s="105"/>
      <c r="O1924" s="105"/>
    </row>
    <row r="1925" spans="12:15" x14ac:dyDescent="0.35">
      <c r="L1925" s="105"/>
      <c r="M1925" s="105"/>
      <c r="N1925" s="105"/>
      <c r="O1925" s="105"/>
    </row>
    <row r="1926" spans="12:15" x14ac:dyDescent="0.35">
      <c r="L1926" s="105"/>
      <c r="M1926" s="105"/>
      <c r="N1926" s="105"/>
      <c r="O1926" s="105"/>
    </row>
    <row r="1927" spans="12:15" x14ac:dyDescent="0.35">
      <c r="L1927" s="105"/>
      <c r="M1927" s="105"/>
      <c r="N1927" s="105"/>
      <c r="O1927" s="105"/>
    </row>
    <row r="1928" spans="12:15" x14ac:dyDescent="0.35">
      <c r="L1928" s="105"/>
      <c r="M1928" s="105"/>
      <c r="N1928" s="105"/>
      <c r="O1928" s="105"/>
    </row>
    <row r="1929" spans="12:15" x14ac:dyDescent="0.35">
      <c r="L1929" s="105"/>
      <c r="M1929" s="105"/>
      <c r="N1929" s="105"/>
      <c r="O1929" s="105"/>
    </row>
    <row r="1930" spans="12:15" x14ac:dyDescent="0.35">
      <c r="L1930" s="105"/>
      <c r="M1930" s="105"/>
      <c r="N1930" s="105"/>
      <c r="O1930" s="105"/>
    </row>
    <row r="1931" spans="12:15" x14ac:dyDescent="0.35">
      <c r="L1931" s="105"/>
      <c r="M1931" s="105"/>
      <c r="N1931" s="105"/>
      <c r="O1931" s="105"/>
    </row>
    <row r="1932" spans="12:15" x14ac:dyDescent="0.35">
      <c r="L1932" s="105"/>
      <c r="M1932" s="105"/>
      <c r="N1932" s="105"/>
      <c r="O1932" s="105"/>
    </row>
    <row r="1933" spans="12:15" x14ac:dyDescent="0.35">
      <c r="L1933" s="105"/>
      <c r="M1933" s="105"/>
      <c r="N1933" s="105"/>
      <c r="O1933" s="105"/>
    </row>
    <row r="1934" spans="12:15" x14ac:dyDescent="0.35">
      <c r="L1934" s="105"/>
      <c r="M1934" s="105"/>
      <c r="N1934" s="105"/>
      <c r="O1934" s="105"/>
    </row>
    <row r="1935" spans="12:15" x14ac:dyDescent="0.35">
      <c r="L1935" s="105"/>
      <c r="M1935" s="105"/>
      <c r="N1935" s="105"/>
      <c r="O1935" s="105"/>
    </row>
    <row r="1936" spans="12:15" x14ac:dyDescent="0.35">
      <c r="L1936" s="105"/>
      <c r="M1936" s="105"/>
      <c r="N1936" s="105"/>
      <c r="O1936" s="105"/>
    </row>
    <row r="1937" spans="12:15" x14ac:dyDescent="0.35">
      <c r="L1937" s="105"/>
      <c r="M1937" s="105"/>
      <c r="N1937" s="105"/>
      <c r="O1937" s="105"/>
    </row>
    <row r="1938" spans="12:15" x14ac:dyDescent="0.35">
      <c r="L1938" s="105"/>
      <c r="M1938" s="105"/>
      <c r="N1938" s="105"/>
      <c r="O1938" s="105"/>
    </row>
    <row r="1939" spans="12:15" x14ac:dyDescent="0.35">
      <c r="L1939" s="105"/>
      <c r="M1939" s="105"/>
      <c r="N1939" s="105"/>
      <c r="O1939" s="105"/>
    </row>
    <row r="1940" spans="12:15" x14ac:dyDescent="0.35">
      <c r="L1940" s="105"/>
      <c r="M1940" s="105"/>
      <c r="N1940" s="105"/>
      <c r="O1940" s="105"/>
    </row>
    <row r="1941" spans="12:15" x14ac:dyDescent="0.35">
      <c r="L1941" s="105"/>
      <c r="M1941" s="105"/>
      <c r="N1941" s="105"/>
      <c r="O1941" s="105"/>
    </row>
    <row r="1942" spans="12:15" x14ac:dyDescent="0.35">
      <c r="L1942" s="105"/>
      <c r="M1942" s="105"/>
      <c r="N1942" s="105"/>
      <c r="O1942" s="105"/>
    </row>
    <row r="1943" spans="12:15" x14ac:dyDescent="0.35">
      <c r="L1943" s="105"/>
      <c r="M1943" s="105"/>
      <c r="N1943" s="105"/>
      <c r="O1943" s="105"/>
    </row>
    <row r="1944" spans="12:15" x14ac:dyDescent="0.35">
      <c r="L1944" s="105"/>
      <c r="M1944" s="105"/>
      <c r="N1944" s="105"/>
      <c r="O1944" s="105"/>
    </row>
    <row r="1945" spans="12:15" x14ac:dyDescent="0.35">
      <c r="L1945" s="105"/>
      <c r="M1945" s="105"/>
      <c r="N1945" s="105"/>
      <c r="O1945" s="105"/>
    </row>
    <row r="1946" spans="12:15" x14ac:dyDescent="0.35">
      <c r="L1946" s="105"/>
      <c r="M1946" s="105"/>
      <c r="N1946" s="105"/>
      <c r="O1946" s="105"/>
    </row>
    <row r="1947" spans="12:15" x14ac:dyDescent="0.35">
      <c r="L1947" s="105"/>
      <c r="M1947" s="105"/>
      <c r="N1947" s="105"/>
      <c r="O1947" s="105"/>
    </row>
    <row r="1948" spans="12:15" x14ac:dyDescent="0.35">
      <c r="L1948" s="105"/>
      <c r="M1948" s="105"/>
      <c r="N1948" s="105"/>
      <c r="O1948" s="105"/>
    </row>
    <row r="1949" spans="12:15" x14ac:dyDescent="0.35">
      <c r="L1949" s="105"/>
      <c r="M1949" s="105"/>
      <c r="N1949" s="105"/>
      <c r="O1949" s="105"/>
    </row>
    <row r="1950" spans="12:15" x14ac:dyDescent="0.35">
      <c r="L1950" s="105"/>
      <c r="M1950" s="105"/>
      <c r="N1950" s="105"/>
      <c r="O1950" s="105"/>
    </row>
    <row r="1951" spans="12:15" x14ac:dyDescent="0.35">
      <c r="L1951" s="105"/>
      <c r="M1951" s="105"/>
      <c r="N1951" s="105"/>
      <c r="O1951" s="105"/>
    </row>
    <row r="1952" spans="12:15" x14ac:dyDescent="0.35">
      <c r="L1952" s="105"/>
      <c r="M1952" s="105"/>
      <c r="N1952" s="105"/>
      <c r="O1952" s="105"/>
    </row>
    <row r="1953" spans="12:15" x14ac:dyDescent="0.35">
      <c r="L1953" s="105"/>
      <c r="M1953" s="105"/>
      <c r="N1953" s="105"/>
      <c r="O1953" s="105"/>
    </row>
    <row r="1954" spans="12:15" x14ac:dyDescent="0.35">
      <c r="L1954" s="105"/>
      <c r="M1954" s="105"/>
      <c r="N1954" s="105"/>
      <c r="O1954" s="105"/>
    </row>
    <row r="1955" spans="12:15" x14ac:dyDescent="0.35">
      <c r="L1955" s="105"/>
      <c r="M1955" s="105"/>
      <c r="N1955" s="105"/>
      <c r="O1955" s="105"/>
    </row>
    <row r="1956" spans="12:15" x14ac:dyDescent="0.35">
      <c r="L1956" s="105"/>
      <c r="M1956" s="105"/>
      <c r="N1956" s="105"/>
      <c r="O1956" s="105"/>
    </row>
    <row r="1957" spans="12:15" x14ac:dyDescent="0.35">
      <c r="L1957" s="105"/>
      <c r="M1957" s="105"/>
      <c r="N1957" s="105"/>
      <c r="O1957" s="105"/>
    </row>
    <row r="1958" spans="12:15" x14ac:dyDescent="0.35">
      <c r="L1958" s="105"/>
      <c r="M1958" s="105"/>
      <c r="N1958" s="105"/>
      <c r="O1958" s="105"/>
    </row>
    <row r="1959" spans="12:15" x14ac:dyDescent="0.35">
      <c r="L1959" s="105"/>
      <c r="M1959" s="105"/>
      <c r="N1959" s="105"/>
      <c r="O1959" s="105"/>
    </row>
    <row r="1960" spans="12:15" x14ac:dyDescent="0.35">
      <c r="L1960" s="105"/>
      <c r="M1960" s="105"/>
      <c r="N1960" s="105"/>
      <c r="O1960" s="105"/>
    </row>
    <row r="1961" spans="12:15" x14ac:dyDescent="0.35">
      <c r="L1961" s="105"/>
      <c r="M1961" s="105"/>
      <c r="N1961" s="105"/>
      <c r="O1961" s="105"/>
    </row>
    <row r="1962" spans="12:15" x14ac:dyDescent="0.35">
      <c r="L1962" s="105"/>
      <c r="M1962" s="105"/>
      <c r="N1962" s="105"/>
      <c r="O1962" s="105"/>
    </row>
    <row r="1963" spans="12:15" x14ac:dyDescent="0.35">
      <c r="L1963" s="105"/>
      <c r="M1963" s="105"/>
      <c r="N1963" s="105"/>
      <c r="O1963" s="105"/>
    </row>
    <row r="1964" spans="12:15" x14ac:dyDescent="0.35">
      <c r="L1964" s="105"/>
      <c r="M1964" s="105"/>
      <c r="N1964" s="105"/>
      <c r="O1964" s="105"/>
    </row>
    <row r="1965" spans="12:15" x14ac:dyDescent="0.35">
      <c r="L1965" s="105"/>
      <c r="M1965" s="105"/>
      <c r="N1965" s="105"/>
      <c r="O1965" s="105"/>
    </row>
    <row r="1966" spans="12:15" x14ac:dyDescent="0.35">
      <c r="L1966" s="105"/>
      <c r="M1966" s="105"/>
      <c r="N1966" s="105"/>
      <c r="O1966" s="105"/>
    </row>
    <row r="1967" spans="12:15" x14ac:dyDescent="0.35">
      <c r="L1967" s="105"/>
      <c r="M1967" s="105"/>
      <c r="N1967" s="105"/>
      <c r="O1967" s="105"/>
    </row>
    <row r="1968" spans="12:15" x14ac:dyDescent="0.35">
      <c r="L1968" s="105"/>
      <c r="M1968" s="105"/>
      <c r="N1968" s="105"/>
      <c r="O1968" s="105"/>
    </row>
    <row r="1969" spans="12:15" x14ac:dyDescent="0.35">
      <c r="L1969" s="105"/>
      <c r="M1969" s="105"/>
      <c r="N1969" s="105"/>
      <c r="O1969" s="105"/>
    </row>
    <row r="1970" spans="12:15" x14ac:dyDescent="0.35">
      <c r="L1970" s="105"/>
      <c r="M1970" s="105"/>
      <c r="N1970" s="105"/>
      <c r="O1970" s="105"/>
    </row>
    <row r="1971" spans="12:15" x14ac:dyDescent="0.35">
      <c r="L1971" s="105"/>
      <c r="M1971" s="105"/>
      <c r="N1971" s="105"/>
      <c r="O1971" s="105"/>
    </row>
    <row r="1972" spans="12:15" x14ac:dyDescent="0.35">
      <c r="L1972" s="105"/>
      <c r="M1972" s="105"/>
      <c r="N1972" s="105"/>
      <c r="O1972" s="105"/>
    </row>
    <row r="1973" spans="12:15" x14ac:dyDescent="0.35">
      <c r="L1973" s="105"/>
      <c r="M1973" s="105"/>
      <c r="N1973" s="105"/>
      <c r="O1973" s="105"/>
    </row>
    <row r="1974" spans="12:15" x14ac:dyDescent="0.35">
      <c r="L1974" s="105"/>
      <c r="M1974" s="105"/>
      <c r="N1974" s="105"/>
      <c r="O1974" s="105"/>
    </row>
    <row r="1975" spans="12:15" x14ac:dyDescent="0.35">
      <c r="L1975" s="105"/>
      <c r="M1975" s="105"/>
      <c r="N1975" s="105"/>
      <c r="O1975" s="105"/>
    </row>
    <row r="1976" spans="12:15" x14ac:dyDescent="0.35">
      <c r="L1976" s="105"/>
      <c r="M1976" s="105"/>
      <c r="N1976" s="105"/>
      <c r="O1976" s="105"/>
    </row>
    <row r="1977" spans="12:15" x14ac:dyDescent="0.35">
      <c r="L1977" s="105"/>
      <c r="M1977" s="105"/>
      <c r="N1977" s="105"/>
      <c r="O1977" s="105"/>
    </row>
    <row r="1978" spans="12:15" x14ac:dyDescent="0.35">
      <c r="L1978" s="105"/>
      <c r="M1978" s="105"/>
      <c r="N1978" s="105"/>
      <c r="O1978" s="105"/>
    </row>
    <row r="1979" spans="12:15" x14ac:dyDescent="0.35">
      <c r="L1979" s="105"/>
      <c r="M1979" s="105"/>
      <c r="N1979" s="105"/>
      <c r="O1979" s="105"/>
    </row>
    <row r="1980" spans="12:15" x14ac:dyDescent="0.35">
      <c r="L1980" s="105"/>
      <c r="M1980" s="105"/>
      <c r="N1980" s="105"/>
      <c r="O1980" s="105"/>
    </row>
    <row r="1981" spans="12:15" x14ac:dyDescent="0.35">
      <c r="L1981" s="105"/>
      <c r="M1981" s="105"/>
      <c r="N1981" s="105"/>
      <c r="O1981" s="105"/>
    </row>
    <row r="1982" spans="12:15" x14ac:dyDescent="0.35">
      <c r="L1982" s="105"/>
      <c r="M1982" s="105"/>
      <c r="N1982" s="105"/>
      <c r="O1982" s="105"/>
    </row>
    <row r="1983" spans="12:15" x14ac:dyDescent="0.35">
      <c r="L1983" s="105"/>
      <c r="M1983" s="105"/>
      <c r="N1983" s="105"/>
      <c r="O1983" s="105"/>
    </row>
    <row r="1984" spans="12:15" x14ac:dyDescent="0.35">
      <c r="L1984" s="105"/>
      <c r="M1984" s="105"/>
      <c r="N1984" s="105"/>
      <c r="O1984" s="105"/>
    </row>
    <row r="1985" spans="12:15" x14ac:dyDescent="0.35">
      <c r="L1985" s="105"/>
      <c r="M1985" s="105"/>
      <c r="N1985" s="105"/>
      <c r="O1985" s="105"/>
    </row>
    <row r="1986" spans="12:15" x14ac:dyDescent="0.35">
      <c r="L1986" s="105"/>
      <c r="M1986" s="105"/>
      <c r="N1986" s="105"/>
      <c r="O1986" s="105"/>
    </row>
    <row r="1987" spans="12:15" x14ac:dyDescent="0.35">
      <c r="L1987" s="105"/>
      <c r="M1987" s="105"/>
      <c r="N1987" s="105"/>
      <c r="O1987" s="105"/>
    </row>
    <row r="1988" spans="12:15" x14ac:dyDescent="0.35">
      <c r="L1988" s="105"/>
      <c r="M1988" s="105"/>
      <c r="N1988" s="105"/>
      <c r="O1988" s="105"/>
    </row>
    <row r="1989" spans="12:15" x14ac:dyDescent="0.35">
      <c r="L1989" s="105"/>
      <c r="M1989" s="105"/>
      <c r="N1989" s="105"/>
      <c r="O1989" s="105"/>
    </row>
    <row r="1990" spans="12:15" x14ac:dyDescent="0.35">
      <c r="L1990" s="105"/>
      <c r="M1990" s="105"/>
      <c r="N1990" s="105"/>
      <c r="O1990" s="105"/>
    </row>
    <row r="1991" spans="12:15" x14ac:dyDescent="0.35">
      <c r="L1991" s="105"/>
      <c r="M1991" s="105"/>
      <c r="N1991" s="105"/>
      <c r="O1991" s="105"/>
    </row>
    <row r="1992" spans="12:15" x14ac:dyDescent="0.35">
      <c r="L1992" s="105"/>
      <c r="M1992" s="105"/>
      <c r="N1992" s="105"/>
      <c r="O1992" s="105"/>
    </row>
    <row r="1993" spans="12:15" x14ac:dyDescent="0.35">
      <c r="L1993" s="105"/>
      <c r="M1993" s="105"/>
      <c r="N1993" s="105"/>
      <c r="O1993" s="105"/>
    </row>
    <row r="1994" spans="12:15" x14ac:dyDescent="0.35">
      <c r="L1994" s="105"/>
      <c r="M1994" s="105"/>
      <c r="N1994" s="105"/>
      <c r="O1994" s="105"/>
    </row>
    <row r="1995" spans="12:15" x14ac:dyDescent="0.35">
      <c r="L1995" s="105"/>
      <c r="M1995" s="105"/>
      <c r="N1995" s="105"/>
      <c r="O1995" s="105"/>
    </row>
    <row r="1996" spans="12:15" x14ac:dyDescent="0.35">
      <c r="L1996" s="105"/>
      <c r="M1996" s="105"/>
      <c r="N1996" s="105"/>
      <c r="O1996" s="105"/>
    </row>
    <row r="1997" spans="12:15" x14ac:dyDescent="0.35">
      <c r="L1997" s="105"/>
      <c r="M1997" s="105"/>
      <c r="N1997" s="105"/>
      <c r="O1997" s="105"/>
    </row>
    <row r="1998" spans="12:15" x14ac:dyDescent="0.35">
      <c r="L1998" s="105"/>
      <c r="M1998" s="105"/>
      <c r="N1998" s="105"/>
      <c r="O1998" s="105"/>
    </row>
    <row r="1999" spans="12:15" x14ac:dyDescent="0.35">
      <c r="L1999" s="105"/>
      <c r="M1999" s="105"/>
      <c r="N1999" s="105"/>
      <c r="O1999" s="105"/>
    </row>
    <row r="2000" spans="12:15" x14ac:dyDescent="0.35">
      <c r="L2000" s="105"/>
      <c r="M2000" s="105"/>
      <c r="N2000" s="105"/>
      <c r="O2000" s="105"/>
    </row>
    <row r="2001" spans="12:15" x14ac:dyDescent="0.35">
      <c r="L2001" s="105"/>
      <c r="M2001" s="105"/>
      <c r="N2001" s="105"/>
      <c r="O2001" s="105"/>
    </row>
    <row r="2002" spans="12:15" x14ac:dyDescent="0.35">
      <c r="L2002" s="105"/>
      <c r="M2002" s="105"/>
      <c r="N2002" s="105"/>
      <c r="O2002" s="105"/>
    </row>
    <row r="2003" spans="12:15" x14ac:dyDescent="0.35">
      <c r="L2003" s="105"/>
      <c r="M2003" s="105"/>
      <c r="N2003" s="105"/>
      <c r="O2003" s="105"/>
    </row>
    <row r="2004" spans="12:15" x14ac:dyDescent="0.35">
      <c r="L2004" s="105"/>
      <c r="M2004" s="105"/>
      <c r="N2004" s="105"/>
      <c r="O2004" s="105"/>
    </row>
    <row r="2005" spans="12:15" x14ac:dyDescent="0.35">
      <c r="L2005" s="105"/>
      <c r="M2005" s="105"/>
      <c r="N2005" s="105"/>
      <c r="O2005" s="105"/>
    </row>
    <row r="2006" spans="12:15" x14ac:dyDescent="0.35">
      <c r="L2006" s="105"/>
      <c r="M2006" s="105"/>
      <c r="N2006" s="105"/>
      <c r="O2006" s="105"/>
    </row>
    <row r="2007" spans="12:15" x14ac:dyDescent="0.35">
      <c r="L2007" s="105"/>
      <c r="M2007" s="105"/>
      <c r="N2007" s="105"/>
      <c r="O2007" s="105"/>
    </row>
    <row r="2008" spans="12:15" x14ac:dyDescent="0.35">
      <c r="L2008" s="105"/>
      <c r="M2008" s="105"/>
      <c r="N2008" s="105"/>
      <c r="O2008" s="105"/>
    </row>
    <row r="2009" spans="12:15" x14ac:dyDescent="0.35">
      <c r="L2009" s="105"/>
      <c r="M2009" s="105"/>
      <c r="N2009" s="105"/>
      <c r="O2009" s="105"/>
    </row>
    <row r="2010" spans="12:15" x14ac:dyDescent="0.35">
      <c r="L2010" s="105"/>
      <c r="M2010" s="105"/>
      <c r="N2010" s="105"/>
      <c r="O2010" s="105"/>
    </row>
    <row r="2011" spans="12:15" x14ac:dyDescent="0.35">
      <c r="L2011" s="105"/>
      <c r="M2011" s="105"/>
      <c r="N2011" s="105"/>
      <c r="O2011" s="105"/>
    </row>
    <row r="2012" spans="12:15" x14ac:dyDescent="0.35">
      <c r="L2012" s="105"/>
      <c r="M2012" s="105"/>
      <c r="N2012" s="105"/>
      <c r="O2012" s="105"/>
    </row>
    <row r="2013" spans="12:15" x14ac:dyDescent="0.35">
      <c r="L2013" s="105"/>
      <c r="M2013" s="105"/>
      <c r="N2013" s="105"/>
      <c r="O2013" s="105"/>
    </row>
    <row r="2014" spans="12:15" x14ac:dyDescent="0.35">
      <c r="L2014" s="105"/>
      <c r="M2014" s="105"/>
      <c r="N2014" s="105"/>
      <c r="O2014" s="105"/>
    </row>
    <row r="2015" spans="12:15" x14ac:dyDescent="0.35">
      <c r="L2015" s="105"/>
      <c r="M2015" s="105"/>
      <c r="N2015" s="105"/>
      <c r="O2015" s="105"/>
    </row>
    <row r="2016" spans="12:15" x14ac:dyDescent="0.35">
      <c r="L2016" s="105"/>
      <c r="M2016" s="105"/>
      <c r="N2016" s="105"/>
      <c r="O2016" s="105"/>
    </row>
    <row r="2017" spans="12:15" x14ac:dyDescent="0.35">
      <c r="L2017" s="105"/>
      <c r="M2017" s="105"/>
      <c r="N2017" s="105"/>
      <c r="O2017" s="105"/>
    </row>
    <row r="2018" spans="12:15" x14ac:dyDescent="0.35">
      <c r="L2018" s="105"/>
      <c r="M2018" s="105"/>
      <c r="N2018" s="105"/>
      <c r="O2018" s="105"/>
    </row>
    <row r="2019" spans="12:15" x14ac:dyDescent="0.35">
      <c r="L2019" s="105"/>
      <c r="M2019" s="105"/>
      <c r="N2019" s="105"/>
      <c r="O2019" s="105"/>
    </row>
    <row r="2020" spans="12:15" x14ac:dyDescent="0.35">
      <c r="L2020" s="105"/>
      <c r="M2020" s="105"/>
      <c r="N2020" s="105"/>
      <c r="O2020" s="105"/>
    </row>
    <row r="2021" spans="12:15" x14ac:dyDescent="0.35">
      <c r="L2021" s="105"/>
      <c r="M2021" s="105"/>
      <c r="N2021" s="105"/>
      <c r="O2021" s="105"/>
    </row>
    <row r="2022" spans="12:15" x14ac:dyDescent="0.35">
      <c r="L2022" s="105"/>
      <c r="M2022" s="105"/>
      <c r="N2022" s="105"/>
      <c r="O2022" s="105"/>
    </row>
    <row r="2023" spans="12:15" x14ac:dyDescent="0.35">
      <c r="L2023" s="105"/>
      <c r="M2023" s="105"/>
      <c r="N2023" s="105"/>
      <c r="O2023" s="105"/>
    </row>
    <row r="2024" spans="12:15" x14ac:dyDescent="0.35">
      <c r="L2024" s="105"/>
      <c r="M2024" s="105"/>
      <c r="N2024" s="105"/>
      <c r="O2024" s="105"/>
    </row>
    <row r="2025" spans="12:15" x14ac:dyDescent="0.35">
      <c r="L2025" s="105"/>
      <c r="M2025" s="105"/>
      <c r="N2025" s="105"/>
      <c r="O2025" s="105"/>
    </row>
    <row r="2026" spans="12:15" x14ac:dyDescent="0.35">
      <c r="L2026" s="105"/>
      <c r="M2026" s="105"/>
      <c r="N2026" s="105"/>
      <c r="O2026" s="105"/>
    </row>
    <row r="2027" spans="12:15" x14ac:dyDescent="0.35">
      <c r="L2027" s="105"/>
      <c r="M2027" s="105"/>
      <c r="N2027" s="105"/>
      <c r="O2027" s="105"/>
    </row>
    <row r="2028" spans="12:15" x14ac:dyDescent="0.35">
      <c r="L2028" s="105"/>
      <c r="M2028" s="105"/>
      <c r="N2028" s="105"/>
      <c r="O2028" s="105"/>
    </row>
    <row r="2029" spans="12:15" x14ac:dyDescent="0.35">
      <c r="L2029" s="105"/>
      <c r="M2029" s="105"/>
      <c r="N2029" s="105"/>
      <c r="O2029" s="105"/>
    </row>
    <row r="2030" spans="12:15" x14ac:dyDescent="0.35">
      <c r="L2030" s="105"/>
      <c r="M2030" s="105"/>
      <c r="N2030" s="105"/>
      <c r="O2030" s="105"/>
    </row>
    <row r="2031" spans="12:15" x14ac:dyDescent="0.35">
      <c r="L2031" s="105"/>
      <c r="M2031" s="105"/>
      <c r="N2031" s="105"/>
      <c r="O2031" s="105"/>
    </row>
    <row r="2032" spans="12:15" x14ac:dyDescent="0.35">
      <c r="L2032" s="105"/>
      <c r="M2032" s="105"/>
      <c r="N2032" s="105"/>
      <c r="O2032" s="105"/>
    </row>
    <row r="2033" spans="12:15" x14ac:dyDescent="0.35">
      <c r="L2033" s="105"/>
      <c r="M2033" s="105"/>
      <c r="N2033" s="105"/>
      <c r="O2033" s="105"/>
    </row>
    <row r="2034" spans="12:15" x14ac:dyDescent="0.35">
      <c r="L2034" s="105"/>
      <c r="M2034" s="105"/>
      <c r="N2034" s="105"/>
      <c r="O2034" s="105"/>
    </row>
    <row r="2035" spans="12:15" x14ac:dyDescent="0.35">
      <c r="L2035" s="105"/>
      <c r="M2035" s="105"/>
      <c r="N2035" s="105"/>
      <c r="O2035" s="105"/>
    </row>
    <row r="2036" spans="12:15" x14ac:dyDescent="0.35">
      <c r="L2036" s="105"/>
      <c r="M2036" s="105"/>
      <c r="N2036" s="105"/>
      <c r="O2036" s="105"/>
    </row>
    <row r="2037" spans="12:15" x14ac:dyDescent="0.35">
      <c r="L2037" s="105"/>
      <c r="M2037" s="105"/>
      <c r="N2037" s="105"/>
      <c r="O2037" s="105"/>
    </row>
    <row r="2038" spans="12:15" x14ac:dyDescent="0.35">
      <c r="L2038" s="105"/>
      <c r="M2038" s="105"/>
      <c r="N2038" s="105"/>
      <c r="O2038" s="105"/>
    </row>
    <row r="2039" spans="12:15" x14ac:dyDescent="0.35">
      <c r="L2039" s="105"/>
      <c r="M2039" s="105"/>
      <c r="N2039" s="105"/>
      <c r="O2039" s="105"/>
    </row>
    <row r="2040" spans="12:15" x14ac:dyDescent="0.35">
      <c r="L2040" s="105"/>
      <c r="M2040" s="105"/>
      <c r="N2040" s="105"/>
      <c r="O2040" s="105"/>
    </row>
    <row r="2041" spans="12:15" x14ac:dyDescent="0.35">
      <c r="L2041" s="105"/>
      <c r="M2041" s="105"/>
      <c r="N2041" s="105"/>
      <c r="O2041" s="105"/>
    </row>
    <row r="2042" spans="12:15" x14ac:dyDescent="0.35">
      <c r="L2042" s="105"/>
      <c r="M2042" s="105"/>
      <c r="N2042" s="105"/>
      <c r="O2042" s="105"/>
    </row>
    <row r="2043" spans="12:15" x14ac:dyDescent="0.35">
      <c r="L2043" s="105"/>
      <c r="M2043" s="105"/>
      <c r="N2043" s="105"/>
      <c r="O2043" s="105"/>
    </row>
    <row r="2044" spans="12:15" x14ac:dyDescent="0.35">
      <c r="L2044" s="105"/>
      <c r="M2044" s="105"/>
      <c r="N2044" s="105"/>
      <c r="O2044" s="105"/>
    </row>
    <row r="2045" spans="12:15" x14ac:dyDescent="0.35">
      <c r="L2045" s="105"/>
      <c r="M2045" s="105"/>
      <c r="N2045" s="105"/>
      <c r="O2045" s="105"/>
    </row>
    <row r="2046" spans="12:15" x14ac:dyDescent="0.35">
      <c r="L2046" s="105"/>
      <c r="M2046" s="105"/>
      <c r="N2046" s="105"/>
      <c r="O2046" s="105"/>
    </row>
    <row r="2047" spans="12:15" x14ac:dyDescent="0.35">
      <c r="L2047" s="105"/>
      <c r="M2047" s="105"/>
      <c r="N2047" s="105"/>
      <c r="O2047" s="105"/>
    </row>
    <row r="2048" spans="12:15" x14ac:dyDescent="0.35">
      <c r="L2048" s="105"/>
      <c r="M2048" s="105"/>
      <c r="N2048" s="105"/>
      <c r="O2048" s="105"/>
    </row>
    <row r="2049" spans="12:15" x14ac:dyDescent="0.35">
      <c r="L2049" s="105"/>
      <c r="M2049" s="105"/>
      <c r="N2049" s="105"/>
      <c r="O2049" s="105"/>
    </row>
    <row r="2050" spans="12:15" x14ac:dyDescent="0.35">
      <c r="L2050" s="105"/>
      <c r="M2050" s="105"/>
      <c r="N2050" s="105"/>
      <c r="O2050" s="105"/>
    </row>
    <row r="2051" spans="12:15" x14ac:dyDescent="0.35">
      <c r="L2051" s="105"/>
      <c r="M2051" s="105"/>
      <c r="N2051" s="105"/>
      <c r="O2051" s="105"/>
    </row>
    <row r="2052" spans="12:15" x14ac:dyDescent="0.35">
      <c r="L2052" s="105"/>
      <c r="M2052" s="105"/>
      <c r="N2052" s="105"/>
      <c r="O2052" s="105"/>
    </row>
    <row r="2053" spans="12:15" x14ac:dyDescent="0.35">
      <c r="L2053" s="105"/>
      <c r="M2053" s="105"/>
      <c r="N2053" s="105"/>
      <c r="O2053" s="105"/>
    </row>
    <row r="2054" spans="12:15" x14ac:dyDescent="0.35">
      <c r="L2054" s="105"/>
      <c r="M2054" s="105"/>
      <c r="N2054" s="105"/>
      <c r="O2054" s="105"/>
    </row>
    <row r="2055" spans="12:15" x14ac:dyDescent="0.35">
      <c r="L2055" s="105"/>
      <c r="M2055" s="105"/>
      <c r="N2055" s="105"/>
      <c r="O2055" s="105"/>
    </row>
    <row r="2056" spans="12:15" x14ac:dyDescent="0.35">
      <c r="L2056" s="105"/>
      <c r="M2056" s="105"/>
      <c r="N2056" s="105"/>
      <c r="O2056" s="105"/>
    </row>
    <row r="2057" spans="12:15" x14ac:dyDescent="0.35">
      <c r="L2057" s="105"/>
      <c r="M2057" s="105"/>
      <c r="N2057" s="105"/>
      <c r="O2057" s="105"/>
    </row>
    <row r="2058" spans="12:15" x14ac:dyDescent="0.35">
      <c r="L2058" s="105"/>
      <c r="M2058" s="105"/>
      <c r="N2058" s="105"/>
      <c r="O2058" s="105"/>
    </row>
    <row r="2059" spans="12:15" x14ac:dyDescent="0.35">
      <c r="L2059" s="105"/>
      <c r="M2059" s="105"/>
      <c r="N2059" s="105"/>
      <c r="O2059" s="105"/>
    </row>
    <row r="2060" spans="12:15" x14ac:dyDescent="0.35">
      <c r="L2060" s="105"/>
      <c r="M2060" s="105"/>
      <c r="N2060" s="105"/>
      <c r="O2060" s="105"/>
    </row>
    <row r="2061" spans="12:15" x14ac:dyDescent="0.35">
      <c r="L2061" s="105"/>
      <c r="M2061" s="105"/>
      <c r="N2061" s="105"/>
      <c r="O2061" s="105"/>
    </row>
    <row r="2062" spans="12:15" x14ac:dyDescent="0.35">
      <c r="L2062" s="105"/>
      <c r="M2062" s="105"/>
      <c r="N2062" s="105"/>
      <c r="O2062" s="105"/>
    </row>
    <row r="2063" spans="12:15" x14ac:dyDescent="0.35">
      <c r="L2063" s="105"/>
      <c r="M2063" s="105"/>
      <c r="N2063" s="105"/>
      <c r="O2063" s="105"/>
    </row>
    <row r="2064" spans="12:15" x14ac:dyDescent="0.35">
      <c r="L2064" s="105"/>
      <c r="M2064" s="105"/>
      <c r="N2064" s="105"/>
      <c r="O2064" s="105"/>
    </row>
    <row r="2065" spans="12:15" x14ac:dyDescent="0.35">
      <c r="L2065" s="105"/>
      <c r="M2065" s="105"/>
      <c r="N2065" s="105"/>
      <c r="O2065" s="105"/>
    </row>
    <row r="2066" spans="12:15" x14ac:dyDescent="0.35">
      <c r="L2066" s="105"/>
      <c r="M2066" s="105"/>
      <c r="N2066" s="105"/>
      <c r="O2066" s="105"/>
    </row>
    <row r="2067" spans="12:15" x14ac:dyDescent="0.35">
      <c r="L2067" s="105"/>
      <c r="M2067" s="105"/>
      <c r="N2067" s="105"/>
      <c r="O2067" s="105"/>
    </row>
    <row r="2068" spans="12:15" x14ac:dyDescent="0.35">
      <c r="L2068" s="105"/>
      <c r="M2068" s="105"/>
      <c r="N2068" s="105"/>
      <c r="O2068" s="105"/>
    </row>
    <row r="2069" spans="12:15" x14ac:dyDescent="0.35">
      <c r="L2069" s="105"/>
      <c r="M2069" s="105"/>
      <c r="N2069" s="105"/>
      <c r="O2069" s="105"/>
    </row>
    <row r="2070" spans="12:15" x14ac:dyDescent="0.35">
      <c r="L2070" s="105"/>
      <c r="M2070" s="105"/>
      <c r="N2070" s="105"/>
      <c r="O2070" s="105"/>
    </row>
    <row r="2071" spans="12:15" x14ac:dyDescent="0.35">
      <c r="L2071" s="105"/>
      <c r="M2071" s="105"/>
      <c r="N2071" s="105"/>
      <c r="O2071" s="105"/>
    </row>
    <row r="2072" spans="12:15" x14ac:dyDescent="0.35">
      <c r="L2072" s="105"/>
      <c r="M2072" s="105"/>
      <c r="N2072" s="105"/>
      <c r="O2072" s="105"/>
    </row>
    <row r="2073" spans="12:15" x14ac:dyDescent="0.35">
      <c r="L2073" s="105"/>
      <c r="M2073" s="105"/>
      <c r="N2073" s="105"/>
      <c r="O2073" s="105"/>
    </row>
    <row r="2074" spans="12:15" x14ac:dyDescent="0.35">
      <c r="L2074" s="105"/>
      <c r="M2074" s="105"/>
      <c r="N2074" s="105"/>
      <c r="O2074" s="105"/>
    </row>
    <row r="2075" spans="12:15" x14ac:dyDescent="0.35">
      <c r="L2075" s="105"/>
      <c r="M2075" s="105"/>
      <c r="N2075" s="105"/>
      <c r="O2075" s="105"/>
    </row>
    <row r="2076" spans="12:15" x14ac:dyDescent="0.35">
      <c r="L2076" s="105"/>
      <c r="M2076" s="105"/>
      <c r="N2076" s="105"/>
      <c r="O2076" s="105"/>
    </row>
    <row r="2077" spans="12:15" x14ac:dyDescent="0.35">
      <c r="L2077" s="105"/>
      <c r="M2077" s="105"/>
      <c r="N2077" s="105"/>
      <c r="O2077" s="105"/>
    </row>
    <row r="2078" spans="12:15" x14ac:dyDescent="0.35">
      <c r="L2078" s="105"/>
      <c r="M2078" s="105"/>
      <c r="N2078" s="105"/>
      <c r="O2078" s="105"/>
    </row>
    <row r="2079" spans="12:15" x14ac:dyDescent="0.35">
      <c r="L2079" s="105"/>
      <c r="M2079" s="105"/>
      <c r="N2079" s="105"/>
      <c r="O2079" s="105"/>
    </row>
    <row r="2080" spans="12:15" x14ac:dyDescent="0.35">
      <c r="L2080" s="105"/>
      <c r="M2080" s="105"/>
      <c r="N2080" s="105"/>
      <c r="O2080" s="105"/>
    </row>
    <row r="2081" spans="12:15" x14ac:dyDescent="0.35">
      <c r="L2081" s="105"/>
      <c r="M2081" s="105"/>
      <c r="N2081" s="105"/>
      <c r="O2081" s="105"/>
    </row>
    <row r="2082" spans="12:15" x14ac:dyDescent="0.35">
      <c r="L2082" s="105"/>
      <c r="M2082" s="105"/>
      <c r="N2082" s="105"/>
      <c r="O2082" s="105"/>
    </row>
    <row r="2083" spans="12:15" x14ac:dyDescent="0.35">
      <c r="L2083" s="105"/>
      <c r="M2083" s="105"/>
      <c r="N2083" s="105"/>
      <c r="O2083" s="105"/>
    </row>
    <row r="2084" spans="12:15" x14ac:dyDescent="0.35">
      <c r="L2084" s="105"/>
      <c r="M2084" s="105"/>
      <c r="N2084" s="105"/>
      <c r="O2084" s="105"/>
    </row>
    <row r="2085" spans="12:15" x14ac:dyDescent="0.35">
      <c r="L2085" s="105"/>
      <c r="M2085" s="105"/>
      <c r="N2085" s="105"/>
      <c r="O2085" s="105"/>
    </row>
    <row r="2086" spans="12:15" x14ac:dyDescent="0.35">
      <c r="L2086" s="105"/>
      <c r="M2086" s="105"/>
      <c r="N2086" s="105"/>
      <c r="O2086" s="105"/>
    </row>
    <row r="2087" spans="12:15" x14ac:dyDescent="0.35">
      <c r="L2087" s="105"/>
      <c r="M2087" s="105"/>
      <c r="N2087" s="105"/>
      <c r="O2087" s="105"/>
    </row>
    <row r="2088" spans="12:15" x14ac:dyDescent="0.35">
      <c r="L2088" s="105"/>
      <c r="M2088" s="105"/>
      <c r="N2088" s="105"/>
      <c r="O2088" s="105"/>
    </row>
    <row r="2089" spans="12:15" x14ac:dyDescent="0.35">
      <c r="L2089" s="105"/>
      <c r="M2089" s="105"/>
      <c r="N2089" s="105"/>
      <c r="O2089" s="105"/>
    </row>
    <row r="2090" spans="12:15" x14ac:dyDescent="0.35">
      <c r="L2090" s="105"/>
      <c r="M2090" s="105"/>
      <c r="N2090" s="105"/>
      <c r="O2090" s="105"/>
    </row>
    <row r="2091" spans="12:15" x14ac:dyDescent="0.35">
      <c r="L2091" s="105"/>
      <c r="M2091" s="105"/>
      <c r="N2091" s="105"/>
      <c r="O2091" s="105"/>
    </row>
    <row r="2092" spans="12:15" x14ac:dyDescent="0.35">
      <c r="L2092" s="105"/>
      <c r="M2092" s="105"/>
      <c r="N2092" s="105"/>
      <c r="O2092" s="105"/>
    </row>
    <row r="2093" spans="12:15" x14ac:dyDescent="0.35">
      <c r="L2093" s="105"/>
      <c r="M2093" s="105"/>
      <c r="N2093" s="105"/>
      <c r="O2093" s="105"/>
    </row>
    <row r="2094" spans="12:15" x14ac:dyDescent="0.35">
      <c r="L2094" s="105"/>
      <c r="M2094" s="105"/>
      <c r="N2094" s="105"/>
      <c r="O2094" s="105"/>
    </row>
    <row r="2095" spans="12:15" x14ac:dyDescent="0.35">
      <c r="L2095" s="105"/>
      <c r="M2095" s="105"/>
      <c r="N2095" s="105"/>
      <c r="O2095" s="105"/>
    </row>
    <row r="2096" spans="12:15" x14ac:dyDescent="0.35">
      <c r="L2096" s="105"/>
      <c r="M2096" s="105"/>
      <c r="N2096" s="105"/>
      <c r="O2096" s="105"/>
    </row>
    <row r="2097" spans="12:15" x14ac:dyDescent="0.35">
      <c r="L2097" s="105"/>
      <c r="M2097" s="105"/>
      <c r="N2097" s="105"/>
      <c r="O2097" s="105"/>
    </row>
    <row r="2098" spans="12:15" x14ac:dyDescent="0.35">
      <c r="L2098" s="105"/>
      <c r="M2098" s="105"/>
      <c r="N2098" s="105"/>
      <c r="O2098" s="105"/>
    </row>
    <row r="2099" spans="12:15" x14ac:dyDescent="0.35">
      <c r="L2099" s="105"/>
      <c r="M2099" s="105"/>
      <c r="N2099" s="105"/>
      <c r="O2099" s="105"/>
    </row>
    <row r="2100" spans="12:15" x14ac:dyDescent="0.35">
      <c r="L2100" s="105"/>
      <c r="M2100" s="105"/>
      <c r="N2100" s="105"/>
      <c r="O2100" s="105"/>
    </row>
    <row r="2101" spans="12:15" x14ac:dyDescent="0.35">
      <c r="L2101" s="105"/>
      <c r="M2101" s="105"/>
      <c r="N2101" s="105"/>
      <c r="O2101" s="105"/>
    </row>
    <row r="2102" spans="12:15" x14ac:dyDescent="0.35">
      <c r="L2102" s="105"/>
      <c r="M2102" s="105"/>
      <c r="N2102" s="105"/>
      <c r="O2102" s="105"/>
    </row>
    <row r="2103" spans="12:15" x14ac:dyDescent="0.35">
      <c r="L2103" s="105"/>
      <c r="M2103" s="105"/>
      <c r="N2103" s="105"/>
      <c r="O2103" s="105"/>
    </row>
    <row r="2104" spans="12:15" x14ac:dyDescent="0.35">
      <c r="L2104" s="105"/>
      <c r="M2104" s="105"/>
      <c r="N2104" s="105"/>
      <c r="O2104" s="105"/>
    </row>
    <row r="2105" spans="12:15" x14ac:dyDescent="0.35">
      <c r="L2105" s="105"/>
      <c r="M2105" s="105"/>
      <c r="N2105" s="105"/>
      <c r="O2105" s="105"/>
    </row>
    <row r="2106" spans="12:15" x14ac:dyDescent="0.35">
      <c r="L2106" s="105"/>
      <c r="M2106" s="105"/>
      <c r="N2106" s="105"/>
      <c r="O2106" s="105"/>
    </row>
    <row r="2107" spans="12:15" x14ac:dyDescent="0.35">
      <c r="L2107" s="105"/>
      <c r="M2107" s="105"/>
      <c r="N2107" s="105"/>
      <c r="O2107" s="105"/>
    </row>
    <row r="2108" spans="12:15" x14ac:dyDescent="0.35">
      <c r="L2108" s="105"/>
      <c r="M2108" s="105"/>
      <c r="N2108" s="105"/>
      <c r="O2108" s="105"/>
    </row>
    <row r="2109" spans="12:15" x14ac:dyDescent="0.35">
      <c r="L2109" s="105"/>
      <c r="M2109" s="105"/>
      <c r="N2109" s="105"/>
      <c r="O2109" s="105"/>
    </row>
    <row r="2110" spans="12:15" x14ac:dyDescent="0.35">
      <c r="L2110" s="105"/>
      <c r="M2110" s="105"/>
      <c r="N2110" s="105"/>
      <c r="O2110" s="105"/>
    </row>
    <row r="2111" spans="12:15" x14ac:dyDescent="0.35">
      <c r="L2111" s="105"/>
      <c r="M2111" s="105"/>
      <c r="N2111" s="105"/>
      <c r="O2111" s="105"/>
    </row>
    <row r="2112" spans="12:15" x14ac:dyDescent="0.35">
      <c r="L2112" s="105"/>
      <c r="M2112" s="105"/>
      <c r="N2112" s="105"/>
      <c r="O2112" s="105"/>
    </row>
    <row r="2113" spans="12:15" x14ac:dyDescent="0.35">
      <c r="L2113" s="105"/>
      <c r="M2113" s="105"/>
      <c r="N2113" s="105"/>
      <c r="O2113" s="105"/>
    </row>
    <row r="2114" spans="12:15" x14ac:dyDescent="0.35">
      <c r="L2114" s="105"/>
      <c r="M2114" s="105"/>
      <c r="N2114" s="105"/>
      <c r="O2114" s="105"/>
    </row>
    <row r="2115" spans="12:15" x14ac:dyDescent="0.35">
      <c r="L2115" s="105"/>
      <c r="M2115" s="105"/>
      <c r="N2115" s="105"/>
      <c r="O2115" s="105"/>
    </row>
    <row r="2116" spans="12:15" x14ac:dyDescent="0.35">
      <c r="L2116" s="105"/>
      <c r="M2116" s="105"/>
      <c r="N2116" s="105"/>
      <c r="O2116" s="105"/>
    </row>
    <row r="2117" spans="12:15" x14ac:dyDescent="0.35">
      <c r="L2117" s="105"/>
      <c r="M2117" s="105"/>
      <c r="N2117" s="105"/>
      <c r="O2117" s="105"/>
    </row>
    <row r="2118" spans="12:15" x14ac:dyDescent="0.35">
      <c r="L2118" s="105"/>
      <c r="M2118" s="105"/>
      <c r="N2118" s="105"/>
      <c r="O2118" s="105"/>
    </row>
    <row r="2119" spans="12:15" x14ac:dyDescent="0.35">
      <c r="L2119" s="105"/>
      <c r="M2119" s="105"/>
      <c r="N2119" s="105"/>
      <c r="O2119" s="105"/>
    </row>
    <row r="2120" spans="12:15" x14ac:dyDescent="0.35">
      <c r="L2120" s="105"/>
      <c r="M2120" s="105"/>
      <c r="N2120" s="105"/>
      <c r="O2120" s="105"/>
    </row>
    <row r="2121" spans="12:15" x14ac:dyDescent="0.35">
      <c r="L2121" s="105"/>
      <c r="M2121" s="105"/>
      <c r="N2121" s="105"/>
      <c r="O2121" s="105"/>
    </row>
    <row r="2122" spans="12:15" x14ac:dyDescent="0.35">
      <c r="L2122" s="105"/>
      <c r="M2122" s="105"/>
      <c r="N2122" s="105"/>
      <c r="O2122" s="105"/>
    </row>
    <row r="2123" spans="12:15" x14ac:dyDescent="0.35">
      <c r="L2123" s="105"/>
      <c r="M2123" s="105"/>
      <c r="N2123" s="105"/>
      <c r="O2123" s="105"/>
    </row>
    <row r="2124" spans="12:15" x14ac:dyDescent="0.35">
      <c r="L2124" s="105"/>
      <c r="M2124" s="105"/>
      <c r="N2124" s="105"/>
      <c r="O2124" s="105"/>
    </row>
    <row r="2125" spans="12:15" x14ac:dyDescent="0.35">
      <c r="L2125" s="105"/>
      <c r="M2125" s="105"/>
      <c r="N2125" s="105"/>
      <c r="O2125" s="105"/>
    </row>
    <row r="2126" spans="12:15" x14ac:dyDescent="0.35">
      <c r="L2126" s="105"/>
      <c r="M2126" s="105"/>
      <c r="N2126" s="105"/>
      <c r="O2126" s="105"/>
    </row>
    <row r="2127" spans="12:15" x14ac:dyDescent="0.35">
      <c r="L2127" s="105"/>
      <c r="M2127" s="105"/>
      <c r="N2127" s="105"/>
      <c r="O2127" s="105"/>
    </row>
    <row r="2128" spans="12:15" x14ac:dyDescent="0.35">
      <c r="L2128" s="105"/>
      <c r="M2128" s="105"/>
      <c r="N2128" s="105"/>
      <c r="O2128" s="105"/>
    </row>
    <row r="2129" spans="12:15" x14ac:dyDescent="0.35">
      <c r="L2129" s="105"/>
      <c r="M2129" s="105"/>
      <c r="N2129" s="105"/>
      <c r="O2129" s="105"/>
    </row>
    <row r="2130" spans="12:15" x14ac:dyDescent="0.35">
      <c r="L2130" s="105"/>
      <c r="M2130" s="105"/>
      <c r="N2130" s="105"/>
      <c r="O2130" s="105"/>
    </row>
    <row r="2131" spans="12:15" x14ac:dyDescent="0.35">
      <c r="L2131" s="105"/>
      <c r="M2131" s="105"/>
      <c r="N2131" s="105"/>
      <c r="O2131" s="105"/>
    </row>
    <row r="2132" spans="12:15" x14ac:dyDescent="0.35">
      <c r="L2132" s="105"/>
      <c r="M2132" s="105"/>
      <c r="N2132" s="105"/>
      <c r="O2132" s="105"/>
    </row>
    <row r="2133" spans="12:15" x14ac:dyDescent="0.35">
      <c r="L2133" s="105"/>
      <c r="M2133" s="105"/>
      <c r="N2133" s="105"/>
      <c r="O2133" s="105"/>
    </row>
    <row r="2134" spans="12:15" x14ac:dyDescent="0.35">
      <c r="L2134" s="105"/>
      <c r="M2134" s="105"/>
      <c r="N2134" s="105"/>
      <c r="O2134" s="105"/>
    </row>
    <row r="2135" spans="12:15" x14ac:dyDescent="0.35">
      <c r="L2135" s="105"/>
      <c r="M2135" s="105"/>
      <c r="N2135" s="105"/>
      <c r="O2135" s="105"/>
    </row>
    <row r="2136" spans="12:15" x14ac:dyDescent="0.35">
      <c r="L2136" s="105"/>
      <c r="M2136" s="105"/>
      <c r="N2136" s="105"/>
      <c r="O2136" s="105"/>
    </row>
    <row r="2137" spans="12:15" x14ac:dyDescent="0.35">
      <c r="L2137" s="105"/>
      <c r="M2137" s="105"/>
      <c r="N2137" s="105"/>
      <c r="O2137" s="105"/>
    </row>
    <row r="2138" spans="12:15" x14ac:dyDescent="0.35">
      <c r="L2138" s="105"/>
      <c r="M2138" s="105"/>
      <c r="N2138" s="105"/>
      <c r="O2138" s="105"/>
    </row>
    <row r="2139" spans="12:15" x14ac:dyDescent="0.35">
      <c r="L2139" s="105"/>
      <c r="M2139" s="105"/>
      <c r="N2139" s="105"/>
      <c r="O2139" s="105"/>
    </row>
    <row r="2140" spans="12:15" x14ac:dyDescent="0.35">
      <c r="L2140" s="105"/>
      <c r="M2140" s="105"/>
      <c r="N2140" s="105"/>
      <c r="O2140" s="105"/>
    </row>
    <row r="2141" spans="12:15" x14ac:dyDescent="0.35">
      <c r="L2141" s="105"/>
      <c r="M2141" s="105"/>
      <c r="N2141" s="105"/>
      <c r="O2141" s="105"/>
    </row>
    <row r="2142" spans="12:15" x14ac:dyDescent="0.35">
      <c r="L2142" s="105"/>
      <c r="M2142" s="105"/>
      <c r="N2142" s="105"/>
      <c r="O2142" s="105"/>
    </row>
    <row r="2143" spans="12:15" x14ac:dyDescent="0.35">
      <c r="L2143" s="105"/>
      <c r="M2143" s="105"/>
      <c r="N2143" s="105"/>
      <c r="O2143" s="105"/>
    </row>
    <row r="2144" spans="12:15" x14ac:dyDescent="0.35">
      <c r="L2144" s="105"/>
      <c r="M2144" s="105"/>
      <c r="N2144" s="105"/>
      <c r="O2144" s="105"/>
    </row>
    <row r="2145" spans="12:15" x14ac:dyDescent="0.35">
      <c r="L2145" s="105"/>
      <c r="M2145" s="105"/>
      <c r="N2145" s="105"/>
      <c r="O2145" s="105"/>
    </row>
    <row r="2146" spans="12:15" x14ac:dyDescent="0.35">
      <c r="L2146" s="105"/>
      <c r="M2146" s="105"/>
      <c r="N2146" s="105"/>
      <c r="O2146" s="105"/>
    </row>
    <row r="2147" spans="12:15" x14ac:dyDescent="0.35">
      <c r="L2147" s="105"/>
      <c r="M2147" s="105"/>
      <c r="N2147" s="105"/>
      <c r="O2147" s="105"/>
    </row>
    <row r="2148" spans="12:15" x14ac:dyDescent="0.35">
      <c r="L2148" s="105"/>
      <c r="M2148" s="105"/>
      <c r="N2148" s="105"/>
      <c r="O2148" s="105"/>
    </row>
    <row r="2149" spans="12:15" x14ac:dyDescent="0.35">
      <c r="L2149" s="105"/>
      <c r="M2149" s="105"/>
      <c r="N2149" s="105"/>
      <c r="O2149" s="105"/>
    </row>
    <row r="2150" spans="12:15" x14ac:dyDescent="0.35">
      <c r="L2150" s="105"/>
      <c r="M2150" s="105"/>
      <c r="N2150" s="105"/>
      <c r="O2150" s="105"/>
    </row>
    <row r="2151" spans="12:15" x14ac:dyDescent="0.35">
      <c r="L2151" s="105"/>
      <c r="M2151" s="105"/>
      <c r="N2151" s="105"/>
      <c r="O2151" s="105"/>
    </row>
    <row r="2152" spans="12:15" x14ac:dyDescent="0.35">
      <c r="L2152" s="105"/>
      <c r="M2152" s="105"/>
      <c r="N2152" s="105"/>
      <c r="O2152" s="105"/>
    </row>
    <row r="2153" spans="12:15" x14ac:dyDescent="0.35">
      <c r="L2153" s="105"/>
      <c r="M2153" s="105"/>
      <c r="N2153" s="105"/>
      <c r="O2153" s="105"/>
    </row>
    <row r="2154" spans="12:15" x14ac:dyDescent="0.35">
      <c r="L2154" s="105"/>
      <c r="M2154" s="105"/>
      <c r="N2154" s="105"/>
      <c r="O2154" s="105"/>
    </row>
    <row r="2155" spans="12:15" x14ac:dyDescent="0.35">
      <c r="L2155" s="105"/>
      <c r="M2155" s="105"/>
      <c r="N2155" s="105"/>
      <c r="O2155" s="105"/>
    </row>
    <row r="2156" spans="12:15" x14ac:dyDescent="0.35">
      <c r="L2156" s="105"/>
      <c r="M2156" s="105"/>
      <c r="N2156" s="105"/>
      <c r="O2156" s="105"/>
    </row>
    <row r="2157" spans="12:15" x14ac:dyDescent="0.35">
      <c r="L2157" s="105"/>
      <c r="M2157" s="105"/>
      <c r="N2157" s="105"/>
      <c r="O2157" s="105"/>
    </row>
    <row r="2158" spans="12:15" x14ac:dyDescent="0.35">
      <c r="L2158" s="105"/>
      <c r="M2158" s="105"/>
      <c r="N2158" s="105"/>
      <c r="O2158" s="105"/>
    </row>
    <row r="2159" spans="12:15" x14ac:dyDescent="0.35">
      <c r="L2159" s="105"/>
      <c r="M2159" s="105"/>
      <c r="N2159" s="105"/>
      <c r="O2159" s="105"/>
    </row>
    <row r="2160" spans="12:15" x14ac:dyDescent="0.35">
      <c r="L2160" s="105"/>
      <c r="M2160" s="105"/>
      <c r="N2160" s="105"/>
      <c r="O2160" s="105"/>
    </row>
    <row r="2161" spans="12:15" x14ac:dyDescent="0.35">
      <c r="L2161" s="105"/>
      <c r="M2161" s="105"/>
      <c r="N2161" s="105"/>
      <c r="O2161" s="105"/>
    </row>
    <row r="2162" spans="12:15" x14ac:dyDescent="0.35">
      <c r="L2162" s="105"/>
      <c r="M2162" s="105"/>
      <c r="N2162" s="105"/>
      <c r="O2162" s="105"/>
    </row>
    <row r="2163" spans="12:15" x14ac:dyDescent="0.35">
      <c r="L2163" s="105"/>
      <c r="M2163" s="105"/>
      <c r="N2163" s="105"/>
      <c r="O2163" s="105"/>
    </row>
    <row r="2164" spans="12:15" x14ac:dyDescent="0.35">
      <c r="L2164" s="105"/>
      <c r="M2164" s="105"/>
      <c r="N2164" s="105"/>
      <c r="O2164" s="105"/>
    </row>
    <row r="2165" spans="12:15" x14ac:dyDescent="0.35">
      <c r="L2165" s="105"/>
      <c r="M2165" s="105"/>
      <c r="N2165" s="105"/>
      <c r="O2165" s="105"/>
    </row>
    <row r="2166" spans="12:15" x14ac:dyDescent="0.35">
      <c r="L2166" s="105"/>
      <c r="M2166" s="105"/>
      <c r="N2166" s="105"/>
      <c r="O2166" s="105"/>
    </row>
    <row r="2167" spans="12:15" x14ac:dyDescent="0.35">
      <c r="L2167" s="105"/>
      <c r="M2167" s="105"/>
      <c r="N2167" s="105"/>
      <c r="O2167" s="105"/>
    </row>
    <row r="2168" spans="12:15" x14ac:dyDescent="0.35">
      <c r="L2168" s="105"/>
      <c r="M2168" s="105"/>
      <c r="N2168" s="105"/>
      <c r="O2168" s="105"/>
    </row>
    <row r="2169" spans="12:15" x14ac:dyDescent="0.35">
      <c r="L2169" s="105"/>
      <c r="M2169" s="105"/>
      <c r="N2169" s="105"/>
      <c r="O2169" s="105"/>
    </row>
    <row r="2170" spans="12:15" x14ac:dyDescent="0.35">
      <c r="L2170" s="105"/>
      <c r="M2170" s="105"/>
      <c r="N2170" s="105"/>
      <c r="O2170" s="105"/>
    </row>
    <row r="2171" spans="12:15" x14ac:dyDescent="0.35">
      <c r="L2171" s="105"/>
      <c r="M2171" s="105"/>
      <c r="N2171" s="105"/>
      <c r="O2171" s="105"/>
    </row>
    <row r="2172" spans="12:15" x14ac:dyDescent="0.35">
      <c r="L2172" s="105"/>
      <c r="M2172" s="105"/>
      <c r="N2172" s="105"/>
      <c r="O2172" s="105"/>
    </row>
    <row r="2173" spans="12:15" x14ac:dyDescent="0.35">
      <c r="L2173" s="105"/>
      <c r="M2173" s="105"/>
      <c r="N2173" s="105"/>
      <c r="O2173" s="105"/>
    </row>
    <row r="2174" spans="12:15" x14ac:dyDescent="0.35">
      <c r="L2174" s="105"/>
      <c r="M2174" s="105"/>
      <c r="N2174" s="105"/>
      <c r="O2174" s="105"/>
    </row>
    <row r="2175" spans="12:15" x14ac:dyDescent="0.35">
      <c r="L2175" s="105"/>
      <c r="M2175" s="105"/>
      <c r="N2175" s="105"/>
      <c r="O2175" s="105"/>
    </row>
    <row r="2176" spans="12:15" x14ac:dyDescent="0.35">
      <c r="L2176" s="105"/>
      <c r="M2176" s="105"/>
      <c r="N2176" s="105"/>
      <c r="O2176" s="105"/>
    </row>
    <row r="2177" spans="12:15" x14ac:dyDescent="0.35">
      <c r="L2177" s="105"/>
      <c r="M2177" s="105"/>
      <c r="N2177" s="105"/>
      <c r="O2177" s="105"/>
    </row>
    <row r="2178" spans="12:15" x14ac:dyDescent="0.35">
      <c r="L2178" s="105"/>
      <c r="M2178" s="105"/>
      <c r="N2178" s="105"/>
      <c r="O2178" s="105"/>
    </row>
    <row r="2179" spans="12:15" x14ac:dyDescent="0.35">
      <c r="L2179" s="105"/>
      <c r="M2179" s="105"/>
      <c r="N2179" s="105"/>
      <c r="O2179" s="105"/>
    </row>
    <row r="2180" spans="12:15" x14ac:dyDescent="0.35">
      <c r="L2180" s="105"/>
      <c r="M2180" s="105"/>
      <c r="N2180" s="105"/>
      <c r="O2180" s="105"/>
    </row>
    <row r="2181" spans="12:15" x14ac:dyDescent="0.35">
      <c r="L2181" s="105"/>
      <c r="M2181" s="105"/>
      <c r="N2181" s="105"/>
      <c r="O2181" s="105"/>
    </row>
    <row r="2182" spans="12:15" x14ac:dyDescent="0.35">
      <c r="L2182" s="105"/>
      <c r="M2182" s="105"/>
      <c r="N2182" s="105"/>
      <c r="O2182" s="105"/>
    </row>
    <row r="2183" spans="12:15" x14ac:dyDescent="0.35">
      <c r="L2183" s="105"/>
      <c r="M2183" s="105"/>
      <c r="N2183" s="105"/>
      <c r="O2183" s="105"/>
    </row>
    <row r="2184" spans="12:15" x14ac:dyDescent="0.35">
      <c r="L2184" s="105"/>
      <c r="M2184" s="105"/>
      <c r="N2184" s="105"/>
      <c r="O2184" s="105"/>
    </row>
    <row r="2185" spans="12:15" x14ac:dyDescent="0.35">
      <c r="L2185" s="105"/>
      <c r="M2185" s="105"/>
      <c r="N2185" s="105"/>
      <c r="O2185" s="105"/>
    </row>
    <row r="2186" spans="12:15" x14ac:dyDescent="0.35">
      <c r="L2186" s="105"/>
      <c r="M2186" s="105"/>
      <c r="N2186" s="105"/>
      <c r="O2186" s="105"/>
    </row>
    <row r="2187" spans="12:15" x14ac:dyDescent="0.35">
      <c r="L2187" s="105"/>
      <c r="M2187" s="105"/>
      <c r="N2187" s="105"/>
      <c r="O2187" s="105"/>
    </row>
    <row r="2188" spans="12:15" x14ac:dyDescent="0.35">
      <c r="L2188" s="105"/>
      <c r="M2188" s="105"/>
      <c r="N2188" s="105"/>
      <c r="O2188" s="105"/>
    </row>
    <row r="2189" spans="12:15" x14ac:dyDescent="0.35">
      <c r="L2189" s="105"/>
      <c r="M2189" s="105"/>
      <c r="N2189" s="105"/>
      <c r="O2189" s="105"/>
    </row>
    <row r="2190" spans="12:15" x14ac:dyDescent="0.35">
      <c r="L2190" s="105"/>
      <c r="M2190" s="105"/>
      <c r="N2190" s="105"/>
      <c r="O2190" s="105"/>
    </row>
    <row r="2191" spans="12:15" x14ac:dyDescent="0.35">
      <c r="L2191" s="105"/>
      <c r="M2191" s="105"/>
      <c r="N2191" s="105"/>
      <c r="O2191" s="105"/>
    </row>
    <row r="2192" spans="12:15" x14ac:dyDescent="0.35">
      <c r="L2192" s="105"/>
      <c r="M2192" s="105"/>
      <c r="N2192" s="105"/>
      <c r="O2192" s="105"/>
    </row>
    <row r="2193" spans="12:15" x14ac:dyDescent="0.35">
      <c r="L2193" s="105"/>
      <c r="M2193" s="105"/>
      <c r="N2193" s="105"/>
      <c r="O2193" s="105"/>
    </row>
    <row r="2194" spans="12:15" x14ac:dyDescent="0.35">
      <c r="L2194" s="105"/>
      <c r="M2194" s="105"/>
      <c r="N2194" s="105"/>
      <c r="O2194" s="105"/>
    </row>
    <row r="2195" spans="12:15" x14ac:dyDescent="0.35">
      <c r="L2195" s="105"/>
      <c r="M2195" s="105"/>
      <c r="N2195" s="105"/>
      <c r="O2195" s="105"/>
    </row>
    <row r="2196" spans="12:15" x14ac:dyDescent="0.35">
      <c r="L2196" s="105"/>
      <c r="M2196" s="105"/>
      <c r="N2196" s="105"/>
      <c r="O2196" s="105"/>
    </row>
    <row r="2197" spans="12:15" x14ac:dyDescent="0.35">
      <c r="L2197" s="105"/>
      <c r="M2197" s="105"/>
      <c r="N2197" s="105"/>
      <c r="O2197" s="105"/>
    </row>
    <row r="2198" spans="12:15" x14ac:dyDescent="0.35">
      <c r="L2198" s="105"/>
      <c r="M2198" s="105"/>
      <c r="N2198" s="105"/>
      <c r="O2198" s="105"/>
    </row>
    <row r="2199" spans="12:15" x14ac:dyDescent="0.35">
      <c r="L2199" s="105"/>
      <c r="M2199" s="105"/>
      <c r="N2199" s="105"/>
      <c r="O2199" s="105"/>
    </row>
    <row r="2200" spans="12:15" x14ac:dyDescent="0.35">
      <c r="L2200" s="105"/>
      <c r="M2200" s="105"/>
      <c r="N2200" s="105"/>
      <c r="O2200" s="105"/>
    </row>
    <row r="2201" spans="12:15" x14ac:dyDescent="0.35">
      <c r="L2201" s="105"/>
      <c r="M2201" s="105"/>
      <c r="N2201" s="105"/>
      <c r="O2201" s="105"/>
    </row>
    <row r="2202" spans="12:15" x14ac:dyDescent="0.35">
      <c r="L2202" s="105"/>
      <c r="M2202" s="105"/>
      <c r="N2202" s="105"/>
      <c r="O2202" s="105"/>
    </row>
    <row r="2203" spans="12:15" x14ac:dyDescent="0.35">
      <c r="L2203" s="105"/>
      <c r="M2203" s="105"/>
      <c r="N2203" s="105"/>
      <c r="O2203" s="105"/>
    </row>
    <row r="2204" spans="12:15" x14ac:dyDescent="0.35">
      <c r="L2204" s="105"/>
      <c r="M2204" s="105"/>
      <c r="N2204" s="105"/>
      <c r="O2204" s="105"/>
    </row>
    <row r="2205" spans="12:15" x14ac:dyDescent="0.35">
      <c r="L2205" s="105"/>
      <c r="M2205" s="105"/>
      <c r="N2205" s="105"/>
      <c r="O2205" s="105"/>
    </row>
    <row r="2206" spans="12:15" x14ac:dyDescent="0.35">
      <c r="L2206" s="105"/>
      <c r="M2206" s="105"/>
      <c r="N2206" s="105"/>
      <c r="O2206" s="105"/>
    </row>
    <row r="2207" spans="12:15" x14ac:dyDescent="0.35">
      <c r="L2207" s="105"/>
      <c r="M2207" s="105"/>
      <c r="N2207" s="105"/>
      <c r="O2207" s="105"/>
    </row>
    <row r="2208" spans="12:15" x14ac:dyDescent="0.35">
      <c r="L2208" s="105"/>
      <c r="M2208" s="105"/>
      <c r="N2208" s="105"/>
      <c r="O2208" s="105"/>
    </row>
    <row r="2209" spans="12:15" x14ac:dyDescent="0.35">
      <c r="L2209" s="105"/>
      <c r="M2209" s="105"/>
      <c r="N2209" s="105"/>
      <c r="O2209" s="105"/>
    </row>
    <row r="2210" spans="12:15" x14ac:dyDescent="0.35">
      <c r="L2210" s="105"/>
      <c r="M2210" s="105"/>
      <c r="N2210" s="105"/>
      <c r="O2210" s="105"/>
    </row>
    <row r="2211" spans="12:15" x14ac:dyDescent="0.35">
      <c r="L2211" s="105"/>
      <c r="M2211" s="105"/>
      <c r="N2211" s="105"/>
      <c r="O2211" s="105"/>
    </row>
    <row r="2212" spans="12:15" x14ac:dyDescent="0.35">
      <c r="L2212" s="105"/>
      <c r="M2212" s="105"/>
      <c r="N2212" s="105"/>
      <c r="O2212" s="105"/>
    </row>
    <row r="2213" spans="12:15" x14ac:dyDescent="0.35">
      <c r="L2213" s="105"/>
      <c r="M2213" s="105"/>
      <c r="N2213" s="105"/>
      <c r="O2213" s="105"/>
    </row>
    <row r="2214" spans="12:15" x14ac:dyDescent="0.35">
      <c r="L2214" s="105"/>
      <c r="M2214" s="105"/>
      <c r="N2214" s="105"/>
      <c r="O2214" s="105"/>
    </row>
    <row r="2215" spans="12:15" x14ac:dyDescent="0.35">
      <c r="L2215" s="105"/>
      <c r="M2215" s="105"/>
      <c r="N2215" s="105"/>
      <c r="O2215" s="105"/>
    </row>
    <row r="2216" spans="12:15" x14ac:dyDescent="0.35">
      <c r="L2216" s="105"/>
      <c r="M2216" s="105"/>
      <c r="N2216" s="105"/>
      <c r="O2216" s="105"/>
    </row>
    <row r="2217" spans="12:15" x14ac:dyDescent="0.35">
      <c r="L2217" s="105"/>
      <c r="M2217" s="105"/>
      <c r="N2217" s="105"/>
      <c r="O2217" s="105"/>
    </row>
    <row r="2218" spans="12:15" x14ac:dyDescent="0.35">
      <c r="L2218" s="105"/>
      <c r="M2218" s="105"/>
      <c r="N2218" s="105"/>
      <c r="O2218" s="105"/>
    </row>
    <row r="2219" spans="12:15" x14ac:dyDescent="0.35">
      <c r="L2219" s="105"/>
      <c r="M2219" s="105"/>
      <c r="N2219" s="105"/>
      <c r="O2219" s="105"/>
    </row>
    <row r="2220" spans="12:15" x14ac:dyDescent="0.35">
      <c r="L2220" s="105"/>
      <c r="M2220" s="105"/>
      <c r="N2220" s="105"/>
      <c r="O2220" s="105"/>
    </row>
    <row r="2221" spans="12:15" x14ac:dyDescent="0.35">
      <c r="L2221" s="105"/>
      <c r="M2221" s="105"/>
      <c r="N2221" s="105"/>
      <c r="O2221" s="105"/>
    </row>
    <row r="2222" spans="12:15" x14ac:dyDescent="0.35">
      <c r="L2222" s="105"/>
      <c r="M2222" s="105"/>
      <c r="N2222" s="105"/>
      <c r="O2222" s="105"/>
    </row>
    <row r="2223" spans="12:15" x14ac:dyDescent="0.35">
      <c r="L2223" s="105"/>
      <c r="M2223" s="105"/>
      <c r="N2223" s="105"/>
      <c r="O2223" s="105"/>
    </row>
    <row r="2224" spans="12:15" x14ac:dyDescent="0.35">
      <c r="L2224" s="105"/>
      <c r="M2224" s="105"/>
      <c r="N2224" s="105"/>
      <c r="O2224" s="105"/>
    </row>
    <row r="2225" spans="12:15" x14ac:dyDescent="0.35">
      <c r="L2225" s="105"/>
      <c r="M2225" s="105"/>
      <c r="N2225" s="105"/>
      <c r="O2225" s="105"/>
    </row>
    <row r="2226" spans="12:15" x14ac:dyDescent="0.35">
      <c r="L2226" s="105"/>
      <c r="M2226" s="105"/>
      <c r="N2226" s="105"/>
      <c r="O2226" s="105"/>
    </row>
    <row r="2227" spans="12:15" x14ac:dyDescent="0.35">
      <c r="L2227" s="105"/>
      <c r="M2227" s="105"/>
      <c r="N2227" s="105"/>
      <c r="O2227" s="105"/>
    </row>
    <row r="2228" spans="12:15" x14ac:dyDescent="0.35">
      <c r="L2228" s="105"/>
      <c r="M2228" s="105"/>
      <c r="N2228" s="105"/>
      <c r="O2228" s="105"/>
    </row>
    <row r="2229" spans="12:15" x14ac:dyDescent="0.35">
      <c r="L2229" s="105"/>
      <c r="M2229" s="105"/>
      <c r="N2229" s="105"/>
      <c r="O2229" s="105"/>
    </row>
    <row r="2230" spans="12:15" x14ac:dyDescent="0.35">
      <c r="L2230" s="105"/>
      <c r="M2230" s="105"/>
      <c r="N2230" s="105"/>
      <c r="O2230" s="105"/>
    </row>
    <row r="2231" spans="12:15" x14ac:dyDescent="0.35">
      <c r="L2231" s="105"/>
      <c r="M2231" s="105"/>
      <c r="N2231" s="105"/>
      <c r="O2231" s="105"/>
    </row>
    <row r="2232" spans="12:15" x14ac:dyDescent="0.35">
      <c r="L2232" s="105"/>
      <c r="M2232" s="105"/>
      <c r="N2232" s="105"/>
      <c r="O2232" s="105"/>
    </row>
    <row r="2233" spans="12:15" x14ac:dyDescent="0.35">
      <c r="L2233" s="105"/>
      <c r="M2233" s="105"/>
      <c r="N2233" s="105"/>
      <c r="O2233" s="105"/>
    </row>
    <row r="2234" spans="12:15" x14ac:dyDescent="0.35">
      <c r="L2234" s="105"/>
      <c r="M2234" s="105"/>
      <c r="N2234" s="105"/>
      <c r="O2234" s="105"/>
    </row>
    <row r="2235" spans="12:15" x14ac:dyDescent="0.35">
      <c r="L2235" s="105"/>
      <c r="M2235" s="105"/>
      <c r="N2235" s="105"/>
      <c r="O2235" s="105"/>
    </row>
    <row r="2236" spans="12:15" x14ac:dyDescent="0.35">
      <c r="L2236" s="105"/>
      <c r="M2236" s="105"/>
      <c r="N2236" s="105"/>
      <c r="O2236" s="105"/>
    </row>
    <row r="2237" spans="12:15" x14ac:dyDescent="0.35">
      <c r="L2237" s="105"/>
      <c r="M2237" s="105"/>
      <c r="N2237" s="105"/>
      <c r="O2237" s="105"/>
    </row>
    <row r="2238" spans="12:15" x14ac:dyDescent="0.35">
      <c r="L2238" s="105"/>
      <c r="M2238" s="105"/>
      <c r="N2238" s="105"/>
      <c r="O2238" s="105"/>
    </row>
    <row r="2239" spans="12:15" x14ac:dyDescent="0.35">
      <c r="L2239" s="105"/>
      <c r="M2239" s="105"/>
      <c r="N2239" s="105"/>
      <c r="O2239" s="105"/>
    </row>
    <row r="2240" spans="12:15" x14ac:dyDescent="0.35">
      <c r="L2240" s="105"/>
      <c r="M2240" s="105"/>
      <c r="N2240" s="105"/>
      <c r="O2240" s="105"/>
    </row>
    <row r="2241" spans="12:15" x14ac:dyDescent="0.35">
      <c r="L2241" s="105"/>
      <c r="M2241" s="105"/>
      <c r="N2241" s="105"/>
      <c r="O2241" s="105"/>
    </row>
    <row r="2242" spans="12:15" x14ac:dyDescent="0.35">
      <c r="L2242" s="105"/>
      <c r="M2242" s="105"/>
      <c r="N2242" s="105"/>
      <c r="O2242" s="105"/>
    </row>
    <row r="2243" spans="12:15" x14ac:dyDescent="0.35">
      <c r="L2243" s="105"/>
      <c r="M2243" s="105"/>
      <c r="N2243" s="105"/>
      <c r="O2243" s="105"/>
    </row>
    <row r="2244" spans="12:15" x14ac:dyDescent="0.35">
      <c r="L2244" s="105"/>
      <c r="M2244" s="105"/>
      <c r="N2244" s="105"/>
      <c r="O2244" s="105"/>
    </row>
    <row r="2245" spans="12:15" x14ac:dyDescent="0.35">
      <c r="L2245" s="105"/>
      <c r="M2245" s="105"/>
      <c r="N2245" s="105"/>
      <c r="O2245" s="105"/>
    </row>
    <row r="2246" spans="12:15" x14ac:dyDescent="0.35">
      <c r="L2246" s="105"/>
      <c r="M2246" s="105"/>
      <c r="N2246" s="105"/>
      <c r="O2246" s="105"/>
    </row>
    <row r="2247" spans="12:15" x14ac:dyDescent="0.35">
      <c r="L2247" s="105"/>
      <c r="M2247" s="105"/>
      <c r="N2247" s="105"/>
      <c r="O2247" s="105"/>
    </row>
    <row r="2248" spans="12:15" x14ac:dyDescent="0.35">
      <c r="L2248" s="105"/>
      <c r="M2248" s="105"/>
      <c r="N2248" s="105"/>
      <c r="O2248" s="105"/>
    </row>
    <row r="2249" spans="12:15" x14ac:dyDescent="0.35">
      <c r="L2249" s="105"/>
      <c r="M2249" s="105"/>
      <c r="N2249" s="105"/>
      <c r="O2249" s="105"/>
    </row>
    <row r="2250" spans="12:15" x14ac:dyDescent="0.35">
      <c r="L2250" s="105"/>
      <c r="M2250" s="105"/>
      <c r="N2250" s="105"/>
      <c r="O2250" s="105"/>
    </row>
    <row r="2251" spans="12:15" x14ac:dyDescent="0.35">
      <c r="L2251" s="105"/>
      <c r="M2251" s="105"/>
      <c r="N2251" s="105"/>
      <c r="O2251" s="105"/>
    </row>
    <row r="2252" spans="12:15" x14ac:dyDescent="0.35">
      <c r="L2252" s="105"/>
      <c r="M2252" s="105"/>
      <c r="N2252" s="105"/>
      <c r="O2252" s="105"/>
    </row>
    <row r="2253" spans="12:15" x14ac:dyDescent="0.35">
      <c r="L2253" s="105"/>
      <c r="M2253" s="105"/>
      <c r="N2253" s="105"/>
      <c r="O2253" s="105"/>
    </row>
    <row r="2254" spans="12:15" x14ac:dyDescent="0.35">
      <c r="L2254" s="105"/>
      <c r="M2254" s="105"/>
      <c r="N2254" s="105"/>
      <c r="O2254" s="105"/>
    </row>
    <row r="2255" spans="12:15" x14ac:dyDescent="0.35">
      <c r="L2255" s="105"/>
      <c r="M2255" s="105"/>
      <c r="N2255" s="105"/>
      <c r="O2255" s="105"/>
    </row>
    <row r="2256" spans="12:15" x14ac:dyDescent="0.35">
      <c r="L2256" s="105"/>
      <c r="M2256" s="105"/>
      <c r="N2256" s="105"/>
      <c r="O2256" s="105"/>
    </row>
    <row r="2257" spans="12:15" x14ac:dyDescent="0.35">
      <c r="L2257" s="105"/>
      <c r="M2257" s="105"/>
      <c r="N2257" s="105"/>
      <c r="O2257" s="105"/>
    </row>
    <row r="2258" spans="12:15" x14ac:dyDescent="0.35">
      <c r="L2258" s="105"/>
      <c r="M2258" s="105"/>
      <c r="N2258" s="105"/>
      <c r="O2258" s="105"/>
    </row>
    <row r="2259" spans="12:15" x14ac:dyDescent="0.35">
      <c r="L2259" s="105"/>
      <c r="M2259" s="105"/>
      <c r="N2259" s="105"/>
      <c r="O2259" s="105"/>
    </row>
    <row r="2260" spans="12:15" x14ac:dyDescent="0.35">
      <c r="L2260" s="105"/>
      <c r="M2260" s="105"/>
      <c r="N2260" s="105"/>
      <c r="O2260" s="105"/>
    </row>
    <row r="2261" spans="12:15" x14ac:dyDescent="0.35">
      <c r="L2261" s="105"/>
      <c r="M2261" s="105"/>
      <c r="N2261" s="105"/>
      <c r="O2261" s="105"/>
    </row>
    <row r="2262" spans="12:15" x14ac:dyDescent="0.35">
      <c r="L2262" s="105"/>
      <c r="M2262" s="105"/>
      <c r="N2262" s="105"/>
      <c r="O2262" s="105"/>
    </row>
    <row r="2263" spans="12:15" x14ac:dyDescent="0.35">
      <c r="L2263" s="105"/>
      <c r="M2263" s="105"/>
      <c r="N2263" s="105"/>
      <c r="O2263" s="105"/>
    </row>
    <row r="2264" spans="12:15" x14ac:dyDescent="0.35">
      <c r="L2264" s="105"/>
      <c r="M2264" s="105"/>
      <c r="N2264" s="105"/>
      <c r="O2264" s="105"/>
    </row>
    <row r="2265" spans="12:15" x14ac:dyDescent="0.35">
      <c r="L2265" s="105"/>
      <c r="M2265" s="105"/>
      <c r="N2265" s="105"/>
      <c r="O2265" s="105"/>
    </row>
    <row r="2266" spans="12:15" x14ac:dyDescent="0.35">
      <c r="L2266" s="105"/>
      <c r="M2266" s="105"/>
      <c r="N2266" s="105"/>
      <c r="O2266" s="105"/>
    </row>
    <row r="2267" spans="12:15" x14ac:dyDescent="0.35">
      <c r="L2267" s="105"/>
      <c r="M2267" s="105"/>
      <c r="N2267" s="105"/>
      <c r="O2267" s="105"/>
    </row>
    <row r="2268" spans="12:15" x14ac:dyDescent="0.35">
      <c r="L2268" s="105"/>
      <c r="M2268" s="105"/>
      <c r="N2268" s="105"/>
      <c r="O2268" s="105"/>
    </row>
    <row r="2269" spans="12:15" x14ac:dyDescent="0.35">
      <c r="L2269" s="105"/>
      <c r="M2269" s="105"/>
      <c r="N2269" s="105"/>
      <c r="O2269" s="105"/>
    </row>
    <row r="2270" spans="12:15" x14ac:dyDescent="0.35">
      <c r="L2270" s="105"/>
      <c r="M2270" s="105"/>
      <c r="N2270" s="105"/>
      <c r="O2270" s="105"/>
    </row>
    <row r="2271" spans="12:15" x14ac:dyDescent="0.35">
      <c r="L2271" s="105"/>
      <c r="M2271" s="105"/>
      <c r="N2271" s="105"/>
      <c r="O2271" s="105"/>
    </row>
    <row r="2272" spans="12:15" x14ac:dyDescent="0.35">
      <c r="L2272" s="105"/>
      <c r="M2272" s="105"/>
      <c r="N2272" s="105"/>
      <c r="O2272" s="105"/>
    </row>
    <row r="2273" spans="12:15" x14ac:dyDescent="0.35">
      <c r="L2273" s="105"/>
      <c r="M2273" s="105"/>
      <c r="N2273" s="105"/>
      <c r="O2273" s="105"/>
    </row>
    <row r="2274" spans="12:15" x14ac:dyDescent="0.35">
      <c r="L2274" s="105"/>
      <c r="M2274" s="105"/>
      <c r="N2274" s="105"/>
      <c r="O2274" s="105"/>
    </row>
    <row r="2275" spans="12:15" x14ac:dyDescent="0.35">
      <c r="L2275" s="105"/>
      <c r="M2275" s="105"/>
      <c r="N2275" s="105"/>
      <c r="O2275" s="105"/>
    </row>
    <row r="2276" spans="12:15" x14ac:dyDescent="0.35">
      <c r="L2276" s="105"/>
      <c r="M2276" s="105"/>
      <c r="N2276" s="105"/>
      <c r="O2276" s="105"/>
    </row>
    <row r="2277" spans="12:15" x14ac:dyDescent="0.35">
      <c r="L2277" s="105"/>
      <c r="M2277" s="105"/>
      <c r="N2277" s="105"/>
      <c r="O2277" s="105"/>
    </row>
    <row r="2278" spans="12:15" x14ac:dyDescent="0.35">
      <c r="L2278" s="105"/>
      <c r="M2278" s="105"/>
      <c r="N2278" s="105"/>
      <c r="O2278" s="105"/>
    </row>
    <row r="2279" spans="12:15" x14ac:dyDescent="0.35">
      <c r="L2279" s="105"/>
      <c r="M2279" s="105"/>
      <c r="N2279" s="105"/>
      <c r="O2279" s="105"/>
    </row>
    <row r="2280" spans="12:15" x14ac:dyDescent="0.35">
      <c r="L2280" s="105"/>
      <c r="M2280" s="105"/>
      <c r="N2280" s="105"/>
      <c r="O2280" s="105"/>
    </row>
    <row r="2281" spans="12:15" x14ac:dyDescent="0.35">
      <c r="L2281" s="105"/>
      <c r="M2281" s="105"/>
      <c r="N2281" s="105"/>
      <c r="O2281" s="105"/>
    </row>
    <row r="2282" spans="12:15" x14ac:dyDescent="0.35">
      <c r="L2282" s="105"/>
      <c r="M2282" s="105"/>
      <c r="N2282" s="105"/>
      <c r="O2282" s="105"/>
    </row>
    <row r="2283" spans="12:15" x14ac:dyDescent="0.35">
      <c r="L2283" s="105"/>
      <c r="M2283" s="105"/>
      <c r="N2283" s="105"/>
      <c r="O2283" s="105"/>
    </row>
    <row r="2284" spans="12:15" x14ac:dyDescent="0.35">
      <c r="L2284" s="105"/>
      <c r="M2284" s="105"/>
      <c r="N2284" s="105"/>
      <c r="O2284" s="105"/>
    </row>
    <row r="2285" spans="12:15" x14ac:dyDescent="0.35">
      <c r="L2285" s="105"/>
      <c r="M2285" s="105"/>
      <c r="N2285" s="105"/>
      <c r="O2285" s="105"/>
    </row>
    <row r="2286" spans="12:15" x14ac:dyDescent="0.35">
      <c r="L2286" s="105"/>
      <c r="M2286" s="105"/>
      <c r="N2286" s="105"/>
      <c r="O2286" s="105"/>
    </row>
    <row r="2287" spans="12:15" x14ac:dyDescent="0.35">
      <c r="L2287" s="105"/>
      <c r="M2287" s="105"/>
      <c r="N2287" s="105"/>
      <c r="O2287" s="105"/>
    </row>
    <row r="2288" spans="12:15" x14ac:dyDescent="0.35">
      <c r="L2288" s="105"/>
      <c r="M2288" s="105"/>
      <c r="N2288" s="105"/>
      <c r="O2288" s="105"/>
    </row>
    <row r="2289" spans="12:15" x14ac:dyDescent="0.35">
      <c r="L2289" s="105"/>
      <c r="M2289" s="105"/>
      <c r="N2289" s="105"/>
      <c r="O2289" s="105"/>
    </row>
    <row r="2290" spans="12:15" x14ac:dyDescent="0.35">
      <c r="L2290" s="105"/>
      <c r="M2290" s="105"/>
      <c r="N2290" s="105"/>
      <c r="O2290" s="105"/>
    </row>
    <row r="2291" spans="12:15" x14ac:dyDescent="0.35">
      <c r="L2291" s="105"/>
      <c r="M2291" s="105"/>
      <c r="N2291" s="105"/>
      <c r="O2291" s="105"/>
    </row>
    <row r="2292" spans="12:15" x14ac:dyDescent="0.35">
      <c r="L2292" s="105"/>
      <c r="M2292" s="105"/>
      <c r="N2292" s="105"/>
      <c r="O2292" s="105"/>
    </row>
    <row r="2293" spans="12:15" x14ac:dyDescent="0.35">
      <c r="L2293" s="105"/>
      <c r="M2293" s="105"/>
      <c r="N2293" s="105"/>
      <c r="O2293" s="105"/>
    </row>
    <row r="2294" spans="12:15" x14ac:dyDescent="0.35">
      <c r="L2294" s="105"/>
      <c r="M2294" s="105"/>
      <c r="N2294" s="105"/>
      <c r="O2294" s="105"/>
    </row>
    <row r="2295" spans="12:15" x14ac:dyDescent="0.35">
      <c r="L2295" s="105"/>
      <c r="M2295" s="105"/>
      <c r="N2295" s="105"/>
      <c r="O2295" s="105"/>
    </row>
    <row r="2296" spans="12:15" x14ac:dyDescent="0.35">
      <c r="L2296" s="105"/>
      <c r="M2296" s="105"/>
      <c r="N2296" s="105"/>
      <c r="O2296" s="105"/>
    </row>
    <row r="2297" spans="12:15" x14ac:dyDescent="0.35">
      <c r="L2297" s="105"/>
      <c r="M2297" s="105"/>
      <c r="N2297" s="105"/>
      <c r="O2297" s="105"/>
    </row>
    <row r="2298" spans="12:15" x14ac:dyDescent="0.35">
      <c r="L2298" s="105"/>
      <c r="M2298" s="105"/>
      <c r="N2298" s="105"/>
      <c r="O2298" s="105"/>
    </row>
    <row r="2299" spans="12:15" x14ac:dyDescent="0.35">
      <c r="L2299" s="105"/>
      <c r="M2299" s="105"/>
      <c r="N2299" s="105"/>
      <c r="O2299" s="105"/>
    </row>
    <row r="2300" spans="12:15" x14ac:dyDescent="0.35">
      <c r="L2300" s="105"/>
      <c r="M2300" s="105"/>
      <c r="N2300" s="105"/>
      <c r="O2300" s="105"/>
    </row>
    <row r="2301" spans="12:15" x14ac:dyDescent="0.35">
      <c r="L2301" s="105"/>
      <c r="M2301" s="105"/>
      <c r="N2301" s="105"/>
      <c r="O2301" s="105"/>
    </row>
    <row r="2302" spans="12:15" x14ac:dyDescent="0.35">
      <c r="L2302" s="105"/>
      <c r="M2302" s="105"/>
      <c r="N2302" s="105"/>
      <c r="O2302" s="105"/>
    </row>
    <row r="2303" spans="12:15" x14ac:dyDescent="0.35">
      <c r="L2303" s="105"/>
      <c r="M2303" s="105"/>
      <c r="N2303" s="105"/>
      <c r="O2303" s="105"/>
    </row>
    <row r="2304" spans="12:15" x14ac:dyDescent="0.35">
      <c r="L2304" s="105"/>
      <c r="M2304" s="105"/>
      <c r="N2304" s="105"/>
      <c r="O2304" s="105"/>
    </row>
    <row r="2305" spans="12:15" x14ac:dyDescent="0.35">
      <c r="L2305" s="105"/>
      <c r="M2305" s="105"/>
      <c r="N2305" s="105"/>
      <c r="O2305" s="105"/>
    </row>
    <row r="2306" spans="12:15" x14ac:dyDescent="0.35">
      <c r="L2306" s="105"/>
      <c r="M2306" s="105"/>
      <c r="N2306" s="105"/>
      <c r="O2306" s="105"/>
    </row>
    <row r="2307" spans="12:15" x14ac:dyDescent="0.35">
      <c r="L2307" s="105"/>
      <c r="M2307" s="105"/>
      <c r="N2307" s="105"/>
      <c r="O2307" s="105"/>
    </row>
    <row r="2308" spans="12:15" x14ac:dyDescent="0.35">
      <c r="L2308" s="105"/>
      <c r="M2308" s="105"/>
      <c r="N2308" s="105"/>
      <c r="O2308" s="105"/>
    </row>
    <row r="2309" spans="12:15" x14ac:dyDescent="0.35">
      <c r="L2309" s="105"/>
      <c r="M2309" s="105"/>
      <c r="N2309" s="105"/>
      <c r="O2309" s="105"/>
    </row>
    <row r="2310" spans="12:15" x14ac:dyDescent="0.35">
      <c r="L2310" s="105"/>
      <c r="M2310" s="105"/>
      <c r="N2310" s="105"/>
      <c r="O2310" s="105"/>
    </row>
    <row r="2311" spans="12:15" x14ac:dyDescent="0.35">
      <c r="L2311" s="105"/>
      <c r="M2311" s="105"/>
      <c r="N2311" s="105"/>
      <c r="O2311" s="105"/>
    </row>
    <row r="2312" spans="12:15" x14ac:dyDescent="0.35">
      <c r="L2312" s="105"/>
      <c r="M2312" s="105"/>
      <c r="N2312" s="105"/>
      <c r="O2312" s="105"/>
    </row>
    <row r="2313" spans="12:15" x14ac:dyDescent="0.35">
      <c r="L2313" s="105"/>
      <c r="M2313" s="105"/>
      <c r="N2313" s="105"/>
      <c r="O2313" s="105"/>
    </row>
    <row r="2314" spans="12:15" x14ac:dyDescent="0.35">
      <c r="L2314" s="105"/>
      <c r="M2314" s="105"/>
      <c r="N2314" s="105"/>
      <c r="O2314" s="105"/>
    </row>
    <row r="2315" spans="12:15" x14ac:dyDescent="0.35">
      <c r="L2315" s="105"/>
      <c r="M2315" s="105"/>
      <c r="N2315" s="105"/>
      <c r="O2315" s="105"/>
    </row>
    <row r="2316" spans="12:15" x14ac:dyDescent="0.35">
      <c r="L2316" s="105"/>
      <c r="M2316" s="105"/>
      <c r="N2316" s="105"/>
      <c r="O2316" s="105"/>
    </row>
    <row r="2317" spans="12:15" x14ac:dyDescent="0.35">
      <c r="L2317" s="105"/>
      <c r="M2317" s="105"/>
      <c r="N2317" s="105"/>
      <c r="O2317" s="105"/>
    </row>
    <row r="2318" spans="12:15" x14ac:dyDescent="0.35">
      <c r="L2318" s="105"/>
      <c r="M2318" s="105"/>
      <c r="N2318" s="105"/>
      <c r="O2318" s="105"/>
    </row>
    <row r="2319" spans="12:15" x14ac:dyDescent="0.35">
      <c r="L2319" s="105"/>
      <c r="M2319" s="105"/>
      <c r="N2319" s="105"/>
      <c r="O2319" s="105"/>
    </row>
    <row r="2320" spans="12:15" x14ac:dyDescent="0.35">
      <c r="L2320" s="105"/>
      <c r="M2320" s="105"/>
      <c r="N2320" s="105"/>
      <c r="O2320" s="105"/>
    </row>
    <row r="2321" spans="12:15" x14ac:dyDescent="0.35">
      <c r="L2321" s="105"/>
      <c r="M2321" s="105"/>
      <c r="N2321" s="105"/>
      <c r="O2321" s="105"/>
    </row>
    <row r="2322" spans="12:15" x14ac:dyDescent="0.35">
      <c r="L2322" s="105"/>
      <c r="M2322" s="105"/>
      <c r="N2322" s="105"/>
      <c r="O2322" s="105"/>
    </row>
    <row r="2323" spans="12:15" x14ac:dyDescent="0.35">
      <c r="L2323" s="105"/>
      <c r="M2323" s="105"/>
      <c r="N2323" s="105"/>
      <c r="O2323" s="105"/>
    </row>
    <row r="2324" spans="12:15" x14ac:dyDescent="0.35">
      <c r="L2324" s="105"/>
      <c r="M2324" s="105"/>
      <c r="N2324" s="105"/>
      <c r="O2324" s="105"/>
    </row>
    <row r="2325" spans="12:15" x14ac:dyDescent="0.35">
      <c r="L2325" s="105"/>
      <c r="M2325" s="105"/>
      <c r="N2325" s="105"/>
      <c r="O2325" s="105"/>
    </row>
    <row r="2326" spans="12:15" x14ac:dyDescent="0.35">
      <c r="L2326" s="105"/>
      <c r="M2326" s="105"/>
      <c r="N2326" s="105"/>
      <c r="O2326" s="105"/>
    </row>
    <row r="2327" spans="12:15" x14ac:dyDescent="0.35">
      <c r="L2327" s="105"/>
      <c r="M2327" s="105"/>
      <c r="N2327" s="105"/>
      <c r="O2327" s="105"/>
    </row>
    <row r="2328" spans="12:15" x14ac:dyDescent="0.35">
      <c r="L2328" s="105"/>
      <c r="M2328" s="105"/>
      <c r="N2328" s="105"/>
      <c r="O2328" s="105"/>
    </row>
    <row r="2329" spans="12:15" x14ac:dyDescent="0.35">
      <c r="L2329" s="105"/>
      <c r="M2329" s="105"/>
      <c r="N2329" s="105"/>
      <c r="O2329" s="105"/>
    </row>
    <row r="2330" spans="12:15" x14ac:dyDescent="0.35">
      <c r="L2330" s="105"/>
      <c r="M2330" s="105"/>
      <c r="N2330" s="105"/>
      <c r="O2330" s="105"/>
    </row>
    <row r="2331" spans="12:15" x14ac:dyDescent="0.35">
      <c r="L2331" s="105"/>
      <c r="M2331" s="105"/>
      <c r="N2331" s="105"/>
      <c r="O2331" s="105"/>
    </row>
    <row r="2332" spans="12:15" x14ac:dyDescent="0.35">
      <c r="L2332" s="105"/>
      <c r="M2332" s="105"/>
      <c r="N2332" s="105"/>
      <c r="O2332" s="105"/>
    </row>
    <row r="2333" spans="12:15" x14ac:dyDescent="0.35">
      <c r="L2333" s="105"/>
      <c r="M2333" s="105"/>
      <c r="N2333" s="105"/>
      <c r="O2333" s="105"/>
    </row>
    <row r="2334" spans="12:15" x14ac:dyDescent="0.35">
      <c r="L2334" s="105"/>
      <c r="M2334" s="105"/>
      <c r="N2334" s="105"/>
      <c r="O2334" s="105"/>
    </row>
    <row r="2335" spans="12:15" x14ac:dyDescent="0.35">
      <c r="L2335" s="105"/>
      <c r="M2335" s="105"/>
      <c r="N2335" s="105"/>
      <c r="O2335" s="105"/>
    </row>
    <row r="2336" spans="12:15" x14ac:dyDescent="0.35">
      <c r="L2336" s="105"/>
      <c r="M2336" s="105"/>
      <c r="N2336" s="105"/>
      <c r="O2336" s="105"/>
    </row>
    <row r="2337" spans="12:15" x14ac:dyDescent="0.35">
      <c r="L2337" s="105"/>
      <c r="M2337" s="105"/>
      <c r="N2337" s="105"/>
      <c r="O2337" s="105"/>
    </row>
    <row r="2338" spans="12:15" x14ac:dyDescent="0.35">
      <c r="L2338" s="105"/>
      <c r="M2338" s="105"/>
      <c r="N2338" s="105"/>
      <c r="O2338" s="105"/>
    </row>
    <row r="2339" spans="12:15" x14ac:dyDescent="0.35">
      <c r="L2339" s="105"/>
      <c r="M2339" s="105"/>
      <c r="N2339" s="105"/>
      <c r="O2339" s="105"/>
    </row>
    <row r="2340" spans="12:15" x14ac:dyDescent="0.35">
      <c r="L2340" s="105"/>
      <c r="M2340" s="105"/>
      <c r="N2340" s="105"/>
      <c r="O2340" s="105"/>
    </row>
    <row r="2341" spans="12:15" x14ac:dyDescent="0.35">
      <c r="L2341" s="105"/>
      <c r="M2341" s="105"/>
      <c r="N2341" s="105"/>
      <c r="O2341" s="105"/>
    </row>
    <row r="2342" spans="12:15" x14ac:dyDescent="0.35">
      <c r="L2342" s="105"/>
      <c r="M2342" s="105"/>
      <c r="N2342" s="105"/>
      <c r="O2342" s="105"/>
    </row>
    <row r="2343" spans="12:15" x14ac:dyDescent="0.35">
      <c r="L2343" s="105"/>
      <c r="M2343" s="105"/>
      <c r="N2343" s="105"/>
      <c r="O2343" s="105"/>
    </row>
    <row r="2344" spans="12:15" x14ac:dyDescent="0.35">
      <c r="L2344" s="105"/>
      <c r="M2344" s="105"/>
      <c r="N2344" s="105"/>
      <c r="O2344" s="105"/>
    </row>
    <row r="2345" spans="12:15" x14ac:dyDescent="0.35">
      <c r="L2345" s="105"/>
      <c r="M2345" s="105"/>
      <c r="N2345" s="105"/>
      <c r="O2345" s="105"/>
    </row>
    <row r="2346" spans="12:15" x14ac:dyDescent="0.35">
      <c r="L2346" s="105"/>
      <c r="M2346" s="105"/>
      <c r="N2346" s="105"/>
      <c r="O2346" s="105"/>
    </row>
    <row r="2347" spans="12:15" x14ac:dyDescent="0.35">
      <c r="L2347" s="105"/>
      <c r="M2347" s="105"/>
      <c r="N2347" s="105"/>
      <c r="O2347" s="105"/>
    </row>
    <row r="2348" spans="12:15" x14ac:dyDescent="0.35">
      <c r="L2348" s="105"/>
      <c r="M2348" s="105"/>
      <c r="N2348" s="105"/>
      <c r="O2348" s="105"/>
    </row>
    <row r="2349" spans="12:15" x14ac:dyDescent="0.35">
      <c r="L2349" s="105"/>
      <c r="M2349" s="105"/>
      <c r="N2349" s="105"/>
      <c r="O2349" s="105"/>
    </row>
    <row r="2350" spans="12:15" x14ac:dyDescent="0.35">
      <c r="L2350" s="105"/>
      <c r="M2350" s="105"/>
      <c r="N2350" s="105"/>
      <c r="O2350" s="105"/>
    </row>
    <row r="2351" spans="12:15" x14ac:dyDescent="0.35">
      <c r="L2351" s="105"/>
      <c r="M2351" s="105"/>
      <c r="N2351" s="105"/>
      <c r="O2351" s="105"/>
    </row>
    <row r="2352" spans="12:15" x14ac:dyDescent="0.35">
      <c r="L2352" s="105"/>
      <c r="M2352" s="105"/>
      <c r="N2352" s="105"/>
      <c r="O2352" s="105"/>
    </row>
    <row r="2353" spans="12:15" x14ac:dyDescent="0.35">
      <c r="L2353" s="105"/>
      <c r="M2353" s="105"/>
      <c r="N2353" s="105"/>
      <c r="O2353" s="105"/>
    </row>
    <row r="2354" spans="12:15" x14ac:dyDescent="0.35">
      <c r="L2354" s="105"/>
      <c r="M2354" s="105"/>
      <c r="N2354" s="105"/>
      <c r="O2354" s="105"/>
    </row>
    <row r="2355" spans="12:15" x14ac:dyDescent="0.35">
      <c r="L2355" s="105"/>
      <c r="M2355" s="105"/>
      <c r="N2355" s="105"/>
      <c r="O2355" s="105"/>
    </row>
    <row r="2356" spans="12:15" x14ac:dyDescent="0.35">
      <c r="L2356" s="105"/>
      <c r="M2356" s="105"/>
      <c r="N2356" s="105"/>
      <c r="O2356" s="105"/>
    </row>
    <row r="2357" spans="12:15" x14ac:dyDescent="0.35">
      <c r="L2357" s="105"/>
      <c r="M2357" s="105"/>
      <c r="N2357" s="105"/>
      <c r="O2357" s="105"/>
    </row>
    <row r="2358" spans="12:15" x14ac:dyDescent="0.35">
      <c r="L2358" s="105"/>
      <c r="M2358" s="105"/>
      <c r="N2358" s="105"/>
      <c r="O2358" s="105"/>
    </row>
    <row r="2359" spans="12:15" x14ac:dyDescent="0.35">
      <c r="L2359" s="105"/>
      <c r="M2359" s="105"/>
      <c r="N2359" s="105"/>
      <c r="O2359" s="105"/>
    </row>
    <row r="2360" spans="12:15" x14ac:dyDescent="0.35">
      <c r="L2360" s="105"/>
      <c r="M2360" s="105"/>
      <c r="N2360" s="105"/>
      <c r="O2360" s="105"/>
    </row>
    <row r="2361" spans="12:15" x14ac:dyDescent="0.35">
      <c r="L2361" s="105"/>
      <c r="M2361" s="105"/>
      <c r="N2361" s="105"/>
      <c r="O2361" s="105"/>
    </row>
    <row r="2362" spans="12:15" x14ac:dyDescent="0.35">
      <c r="L2362" s="105"/>
      <c r="M2362" s="105"/>
      <c r="N2362" s="105"/>
      <c r="O2362" s="105"/>
    </row>
    <row r="2363" spans="12:15" x14ac:dyDescent="0.35">
      <c r="L2363" s="105"/>
      <c r="M2363" s="105"/>
      <c r="N2363" s="105"/>
      <c r="O2363" s="105"/>
    </row>
    <row r="2364" spans="12:15" x14ac:dyDescent="0.35">
      <c r="L2364" s="105"/>
      <c r="M2364" s="105"/>
      <c r="N2364" s="105"/>
      <c r="O2364" s="105"/>
    </row>
    <row r="2365" spans="12:15" x14ac:dyDescent="0.35">
      <c r="L2365" s="105"/>
      <c r="M2365" s="105"/>
      <c r="N2365" s="105"/>
      <c r="O2365" s="105"/>
    </row>
    <row r="2366" spans="12:15" x14ac:dyDescent="0.35">
      <c r="L2366" s="105"/>
      <c r="M2366" s="105"/>
      <c r="N2366" s="105"/>
      <c r="O2366" s="105"/>
    </row>
    <row r="2367" spans="12:15" x14ac:dyDescent="0.35">
      <c r="L2367" s="105"/>
      <c r="M2367" s="105"/>
      <c r="N2367" s="105"/>
      <c r="O2367" s="105"/>
    </row>
    <row r="2368" spans="12:15" x14ac:dyDescent="0.35">
      <c r="L2368" s="105"/>
      <c r="M2368" s="105"/>
      <c r="N2368" s="105"/>
      <c r="O2368" s="105"/>
    </row>
    <row r="2369" spans="12:15" x14ac:dyDescent="0.35">
      <c r="L2369" s="105"/>
      <c r="M2369" s="105"/>
      <c r="N2369" s="105"/>
      <c r="O2369" s="105"/>
    </row>
    <row r="2370" spans="12:15" x14ac:dyDescent="0.35">
      <c r="L2370" s="105"/>
      <c r="M2370" s="105"/>
      <c r="N2370" s="105"/>
      <c r="O2370" s="105"/>
    </row>
    <row r="2371" spans="12:15" x14ac:dyDescent="0.35">
      <c r="L2371" s="105"/>
      <c r="M2371" s="105"/>
      <c r="N2371" s="105"/>
      <c r="O2371" s="105"/>
    </row>
    <row r="2372" spans="12:15" x14ac:dyDescent="0.35">
      <c r="L2372" s="105"/>
      <c r="M2372" s="105"/>
      <c r="N2372" s="105"/>
      <c r="O2372" s="105"/>
    </row>
    <row r="2373" spans="12:15" x14ac:dyDescent="0.35">
      <c r="L2373" s="105"/>
      <c r="M2373" s="105"/>
      <c r="N2373" s="105"/>
      <c r="O2373" s="105"/>
    </row>
    <row r="2374" spans="12:15" x14ac:dyDescent="0.35">
      <c r="L2374" s="105"/>
      <c r="M2374" s="105"/>
      <c r="N2374" s="105"/>
      <c r="O2374" s="105"/>
    </row>
    <row r="2375" spans="12:15" x14ac:dyDescent="0.35">
      <c r="L2375" s="105"/>
      <c r="M2375" s="105"/>
      <c r="N2375" s="105"/>
      <c r="O2375" s="105"/>
    </row>
    <row r="2376" spans="12:15" x14ac:dyDescent="0.35">
      <c r="L2376" s="105"/>
      <c r="M2376" s="105"/>
      <c r="N2376" s="105"/>
      <c r="O2376" s="105"/>
    </row>
    <row r="2377" spans="12:15" x14ac:dyDescent="0.35">
      <c r="L2377" s="105"/>
      <c r="M2377" s="105"/>
      <c r="N2377" s="105"/>
      <c r="O2377" s="105"/>
    </row>
    <row r="2378" spans="12:15" x14ac:dyDescent="0.35">
      <c r="L2378" s="105"/>
      <c r="M2378" s="105"/>
      <c r="N2378" s="105"/>
      <c r="O2378" s="105"/>
    </row>
    <row r="2379" spans="12:15" x14ac:dyDescent="0.35">
      <c r="L2379" s="105"/>
      <c r="M2379" s="105"/>
      <c r="N2379" s="105"/>
      <c r="O2379" s="105"/>
    </row>
    <row r="2380" spans="12:15" x14ac:dyDescent="0.35">
      <c r="L2380" s="105"/>
      <c r="M2380" s="105"/>
      <c r="N2380" s="105"/>
      <c r="O2380" s="105"/>
    </row>
    <row r="2381" spans="12:15" x14ac:dyDescent="0.35">
      <c r="L2381" s="105"/>
      <c r="M2381" s="105"/>
      <c r="N2381" s="105"/>
      <c r="O2381" s="105"/>
    </row>
    <row r="2382" spans="12:15" x14ac:dyDescent="0.35">
      <c r="L2382" s="105"/>
      <c r="M2382" s="105"/>
      <c r="N2382" s="105"/>
      <c r="O2382" s="105"/>
    </row>
    <row r="2383" spans="12:15" x14ac:dyDescent="0.35">
      <c r="L2383" s="105"/>
      <c r="M2383" s="105"/>
      <c r="N2383" s="105"/>
      <c r="O2383" s="105"/>
    </row>
    <row r="2384" spans="12:15" x14ac:dyDescent="0.35">
      <c r="L2384" s="105"/>
      <c r="M2384" s="105"/>
      <c r="N2384" s="105"/>
      <c r="O2384" s="105"/>
    </row>
    <row r="2385" spans="12:15" x14ac:dyDescent="0.35">
      <c r="L2385" s="105"/>
      <c r="M2385" s="105"/>
      <c r="N2385" s="105"/>
      <c r="O2385" s="105"/>
    </row>
    <row r="2386" spans="12:15" x14ac:dyDescent="0.35">
      <c r="L2386" s="105"/>
      <c r="M2386" s="105"/>
      <c r="N2386" s="105"/>
      <c r="O2386" s="105"/>
    </row>
    <row r="2387" spans="12:15" x14ac:dyDescent="0.35">
      <c r="L2387" s="105"/>
      <c r="M2387" s="105"/>
      <c r="N2387" s="105"/>
      <c r="O2387" s="105"/>
    </row>
    <row r="2388" spans="12:15" x14ac:dyDescent="0.35">
      <c r="L2388" s="105"/>
      <c r="M2388" s="105"/>
      <c r="N2388" s="105"/>
      <c r="O2388" s="105"/>
    </row>
    <row r="2389" spans="12:15" x14ac:dyDescent="0.35">
      <c r="L2389" s="105"/>
      <c r="M2389" s="105"/>
      <c r="N2389" s="105"/>
      <c r="O2389" s="105"/>
    </row>
    <row r="2390" spans="12:15" x14ac:dyDescent="0.35">
      <c r="L2390" s="105"/>
      <c r="M2390" s="105"/>
      <c r="N2390" s="105"/>
      <c r="O2390" s="105"/>
    </row>
    <row r="2391" spans="12:15" x14ac:dyDescent="0.35">
      <c r="L2391" s="105"/>
      <c r="M2391" s="105"/>
      <c r="N2391" s="105"/>
      <c r="O2391" s="105"/>
    </row>
    <row r="2392" spans="12:15" x14ac:dyDescent="0.35">
      <c r="L2392" s="105"/>
      <c r="M2392" s="105"/>
      <c r="N2392" s="105"/>
      <c r="O2392" s="105"/>
    </row>
    <row r="2393" spans="12:15" x14ac:dyDescent="0.35">
      <c r="L2393" s="105"/>
      <c r="M2393" s="105"/>
      <c r="N2393" s="105"/>
      <c r="O2393" s="105"/>
    </row>
    <row r="2394" spans="12:15" x14ac:dyDescent="0.35">
      <c r="L2394" s="105"/>
      <c r="M2394" s="105"/>
      <c r="N2394" s="105"/>
      <c r="O2394" s="105"/>
    </row>
    <row r="2395" spans="12:15" x14ac:dyDescent="0.35">
      <c r="L2395" s="105"/>
      <c r="M2395" s="105"/>
      <c r="N2395" s="105"/>
      <c r="O2395" s="105"/>
    </row>
    <row r="2396" spans="12:15" x14ac:dyDescent="0.35">
      <c r="L2396" s="105"/>
      <c r="M2396" s="105"/>
      <c r="N2396" s="105"/>
      <c r="O2396" s="105"/>
    </row>
    <row r="2397" spans="12:15" x14ac:dyDescent="0.35">
      <c r="L2397" s="105"/>
      <c r="M2397" s="105"/>
      <c r="N2397" s="105"/>
      <c r="O2397" s="105"/>
    </row>
    <row r="2398" spans="12:15" x14ac:dyDescent="0.35">
      <c r="L2398" s="105"/>
      <c r="M2398" s="105"/>
      <c r="N2398" s="105"/>
      <c r="O2398" s="105"/>
    </row>
    <row r="2399" spans="12:15" x14ac:dyDescent="0.35">
      <c r="L2399" s="105"/>
      <c r="M2399" s="105"/>
      <c r="N2399" s="105"/>
      <c r="O2399" s="105"/>
    </row>
    <row r="2400" spans="12:15" x14ac:dyDescent="0.35">
      <c r="L2400" s="105"/>
      <c r="M2400" s="105"/>
      <c r="N2400" s="105"/>
      <c r="O2400" s="105"/>
    </row>
    <row r="2401" spans="12:15" x14ac:dyDescent="0.35">
      <c r="L2401" s="105"/>
      <c r="M2401" s="105"/>
      <c r="N2401" s="105"/>
      <c r="O2401" s="105"/>
    </row>
    <row r="2402" spans="12:15" x14ac:dyDescent="0.35">
      <c r="L2402" s="105"/>
      <c r="M2402" s="105"/>
      <c r="N2402" s="105"/>
      <c r="O2402" s="105"/>
    </row>
    <row r="2403" spans="12:15" x14ac:dyDescent="0.35">
      <c r="L2403" s="105"/>
      <c r="M2403" s="105"/>
      <c r="N2403" s="105"/>
      <c r="O2403" s="105"/>
    </row>
    <row r="2404" spans="12:15" x14ac:dyDescent="0.35">
      <c r="L2404" s="105"/>
      <c r="M2404" s="105"/>
      <c r="N2404" s="105"/>
      <c r="O2404" s="105"/>
    </row>
    <row r="2405" spans="12:15" x14ac:dyDescent="0.35">
      <c r="L2405" s="105"/>
      <c r="M2405" s="105"/>
      <c r="N2405" s="105"/>
      <c r="O2405" s="105"/>
    </row>
    <row r="2406" spans="12:15" x14ac:dyDescent="0.35">
      <c r="L2406" s="105"/>
      <c r="M2406" s="105"/>
      <c r="N2406" s="105"/>
      <c r="O2406" s="105"/>
    </row>
    <row r="2407" spans="12:15" x14ac:dyDescent="0.35">
      <c r="L2407" s="105"/>
      <c r="M2407" s="105"/>
      <c r="N2407" s="105"/>
      <c r="O2407" s="105"/>
    </row>
    <row r="2408" spans="12:15" x14ac:dyDescent="0.35">
      <c r="L2408" s="105"/>
      <c r="M2408" s="105"/>
      <c r="N2408" s="105"/>
      <c r="O2408" s="105"/>
    </row>
    <row r="2409" spans="12:15" x14ac:dyDescent="0.35">
      <c r="L2409" s="105"/>
      <c r="M2409" s="105"/>
      <c r="N2409" s="105"/>
      <c r="O2409" s="105"/>
    </row>
    <row r="2410" spans="12:15" x14ac:dyDescent="0.35">
      <c r="L2410" s="105"/>
      <c r="M2410" s="105"/>
      <c r="N2410" s="105"/>
      <c r="O2410" s="105"/>
    </row>
    <row r="2411" spans="12:15" x14ac:dyDescent="0.35">
      <c r="L2411" s="105"/>
      <c r="M2411" s="105"/>
      <c r="N2411" s="105"/>
      <c r="O2411" s="105"/>
    </row>
    <row r="2412" spans="12:15" x14ac:dyDescent="0.35">
      <c r="L2412" s="105"/>
      <c r="M2412" s="105"/>
      <c r="N2412" s="105"/>
      <c r="O2412" s="105"/>
    </row>
    <row r="2413" spans="12:15" x14ac:dyDescent="0.35">
      <c r="L2413" s="105"/>
      <c r="M2413" s="105"/>
      <c r="N2413" s="105"/>
      <c r="O2413" s="105"/>
    </row>
    <row r="2414" spans="12:15" x14ac:dyDescent="0.35">
      <c r="L2414" s="105"/>
      <c r="M2414" s="105"/>
      <c r="N2414" s="105"/>
      <c r="O2414" s="105"/>
    </row>
    <row r="2415" spans="12:15" x14ac:dyDescent="0.35">
      <c r="L2415" s="105"/>
      <c r="M2415" s="105"/>
      <c r="N2415" s="105"/>
      <c r="O2415" s="105"/>
    </row>
    <row r="2416" spans="12:15" x14ac:dyDescent="0.35">
      <c r="L2416" s="105"/>
      <c r="M2416" s="105"/>
      <c r="N2416" s="105"/>
      <c r="O2416" s="105"/>
    </row>
    <row r="2417" spans="12:15" x14ac:dyDescent="0.35">
      <c r="L2417" s="105"/>
      <c r="M2417" s="105"/>
      <c r="N2417" s="105"/>
      <c r="O2417" s="105"/>
    </row>
    <row r="2418" spans="12:15" x14ac:dyDescent="0.35">
      <c r="L2418" s="105"/>
      <c r="M2418" s="105"/>
      <c r="N2418" s="105"/>
      <c r="O2418" s="105"/>
    </row>
    <row r="2419" spans="12:15" x14ac:dyDescent="0.35">
      <c r="L2419" s="105"/>
      <c r="M2419" s="105"/>
      <c r="N2419" s="105"/>
      <c r="O2419" s="105"/>
    </row>
    <row r="2420" spans="12:15" x14ac:dyDescent="0.35">
      <c r="L2420" s="105"/>
      <c r="M2420" s="105"/>
      <c r="N2420" s="105"/>
      <c r="O2420" s="105"/>
    </row>
    <row r="2421" spans="12:15" x14ac:dyDescent="0.35">
      <c r="L2421" s="105"/>
      <c r="M2421" s="105"/>
      <c r="N2421" s="105"/>
      <c r="O2421" s="105"/>
    </row>
    <row r="2422" spans="12:15" x14ac:dyDescent="0.35">
      <c r="L2422" s="105"/>
      <c r="M2422" s="105"/>
      <c r="N2422" s="105"/>
      <c r="O2422" s="105"/>
    </row>
    <row r="2423" spans="12:15" x14ac:dyDescent="0.35">
      <c r="L2423" s="105"/>
      <c r="M2423" s="105"/>
      <c r="N2423" s="105"/>
      <c r="O2423" s="105"/>
    </row>
    <row r="2424" spans="12:15" x14ac:dyDescent="0.35">
      <c r="L2424" s="105"/>
      <c r="M2424" s="105"/>
      <c r="N2424" s="105"/>
      <c r="O2424" s="105"/>
    </row>
    <row r="2425" spans="12:15" x14ac:dyDescent="0.35">
      <c r="L2425" s="105"/>
      <c r="M2425" s="105"/>
      <c r="N2425" s="105"/>
      <c r="O2425" s="105"/>
    </row>
    <row r="2426" spans="12:15" x14ac:dyDescent="0.35">
      <c r="L2426" s="105"/>
      <c r="M2426" s="105"/>
      <c r="N2426" s="105"/>
      <c r="O2426" s="105"/>
    </row>
    <row r="2427" spans="12:15" x14ac:dyDescent="0.35">
      <c r="L2427" s="105"/>
      <c r="M2427" s="105"/>
      <c r="N2427" s="105"/>
      <c r="O2427" s="105"/>
    </row>
    <row r="2428" spans="12:15" x14ac:dyDescent="0.35">
      <c r="L2428" s="105"/>
      <c r="M2428" s="105"/>
      <c r="N2428" s="105"/>
      <c r="O2428" s="105"/>
    </row>
    <row r="2429" spans="12:15" x14ac:dyDescent="0.35">
      <c r="L2429" s="105"/>
      <c r="M2429" s="105"/>
      <c r="N2429" s="105"/>
      <c r="O2429" s="105"/>
    </row>
    <row r="2430" spans="12:15" x14ac:dyDescent="0.35">
      <c r="L2430" s="105"/>
      <c r="M2430" s="105"/>
      <c r="N2430" s="105"/>
      <c r="O2430" s="105"/>
    </row>
    <row r="2431" spans="12:15" x14ac:dyDescent="0.35">
      <c r="L2431" s="105"/>
      <c r="M2431" s="105"/>
      <c r="N2431" s="105"/>
      <c r="O2431" s="105"/>
    </row>
    <row r="2432" spans="12:15" x14ac:dyDescent="0.35">
      <c r="L2432" s="105"/>
      <c r="M2432" s="105"/>
      <c r="N2432" s="105"/>
      <c r="O2432" s="105"/>
    </row>
    <row r="2433" spans="12:15" x14ac:dyDescent="0.35">
      <c r="L2433" s="105"/>
      <c r="M2433" s="105"/>
      <c r="N2433" s="105"/>
      <c r="O2433" s="105"/>
    </row>
    <row r="2434" spans="12:15" x14ac:dyDescent="0.35">
      <c r="L2434" s="105"/>
      <c r="M2434" s="105"/>
      <c r="N2434" s="105"/>
      <c r="O2434" s="105"/>
    </row>
    <row r="2435" spans="12:15" x14ac:dyDescent="0.35">
      <c r="L2435" s="105"/>
      <c r="M2435" s="105"/>
      <c r="N2435" s="105"/>
      <c r="O2435" s="105"/>
    </row>
    <row r="2436" spans="12:15" x14ac:dyDescent="0.35">
      <c r="L2436" s="105"/>
      <c r="M2436" s="105"/>
      <c r="N2436" s="105"/>
      <c r="O2436" s="105"/>
    </row>
    <row r="2437" spans="12:15" x14ac:dyDescent="0.35">
      <c r="L2437" s="105"/>
      <c r="M2437" s="105"/>
      <c r="N2437" s="105"/>
      <c r="O2437" s="105"/>
    </row>
    <row r="2438" spans="12:15" x14ac:dyDescent="0.35">
      <c r="L2438" s="105"/>
      <c r="M2438" s="105"/>
      <c r="N2438" s="105"/>
      <c r="O2438" s="105"/>
    </row>
    <row r="2439" spans="12:15" x14ac:dyDescent="0.35">
      <c r="L2439" s="105"/>
      <c r="M2439" s="105"/>
      <c r="N2439" s="105"/>
      <c r="O2439" s="105"/>
    </row>
    <row r="2440" spans="12:15" x14ac:dyDescent="0.35">
      <c r="L2440" s="105"/>
      <c r="M2440" s="105"/>
      <c r="N2440" s="105"/>
      <c r="O2440" s="105"/>
    </row>
    <row r="2441" spans="12:15" x14ac:dyDescent="0.35">
      <c r="L2441" s="105"/>
      <c r="M2441" s="105"/>
      <c r="N2441" s="105"/>
      <c r="O2441" s="105"/>
    </row>
    <row r="2442" spans="12:15" x14ac:dyDescent="0.35">
      <c r="L2442" s="105"/>
      <c r="M2442" s="105"/>
      <c r="N2442" s="105"/>
      <c r="O2442" s="105"/>
    </row>
    <row r="2443" spans="12:15" x14ac:dyDescent="0.35">
      <c r="L2443" s="105"/>
      <c r="M2443" s="105"/>
      <c r="N2443" s="105"/>
      <c r="O2443" s="105"/>
    </row>
    <row r="2444" spans="12:15" x14ac:dyDescent="0.35">
      <c r="L2444" s="105"/>
      <c r="M2444" s="105"/>
      <c r="N2444" s="105"/>
      <c r="O2444" s="105"/>
    </row>
    <row r="2445" spans="12:15" x14ac:dyDescent="0.35">
      <c r="L2445" s="105"/>
      <c r="M2445" s="105"/>
      <c r="N2445" s="105"/>
      <c r="O2445" s="105"/>
    </row>
    <row r="2446" spans="12:15" x14ac:dyDescent="0.35">
      <c r="L2446" s="105"/>
      <c r="M2446" s="105"/>
      <c r="N2446" s="105"/>
      <c r="O2446" s="105"/>
    </row>
    <row r="2447" spans="12:15" x14ac:dyDescent="0.35">
      <c r="L2447" s="105"/>
      <c r="M2447" s="105"/>
      <c r="N2447" s="105"/>
      <c r="O2447" s="105"/>
    </row>
    <row r="2448" spans="12:15" x14ac:dyDescent="0.35">
      <c r="L2448" s="105"/>
      <c r="M2448" s="105"/>
      <c r="N2448" s="105"/>
      <c r="O2448" s="105"/>
    </row>
    <row r="2449" spans="12:15" x14ac:dyDescent="0.35">
      <c r="L2449" s="105"/>
      <c r="M2449" s="105"/>
      <c r="N2449" s="105"/>
      <c r="O2449" s="105"/>
    </row>
    <row r="2450" spans="12:15" x14ac:dyDescent="0.35">
      <c r="L2450" s="105"/>
      <c r="M2450" s="105"/>
      <c r="N2450" s="105"/>
      <c r="O2450" s="105"/>
    </row>
    <row r="2451" spans="12:15" x14ac:dyDescent="0.35">
      <c r="L2451" s="105"/>
      <c r="M2451" s="105"/>
      <c r="N2451" s="105"/>
      <c r="O2451" s="105"/>
    </row>
    <row r="2452" spans="12:15" x14ac:dyDescent="0.35">
      <c r="L2452" s="105"/>
      <c r="M2452" s="105"/>
      <c r="N2452" s="105"/>
      <c r="O2452" s="105"/>
    </row>
    <row r="2453" spans="12:15" x14ac:dyDescent="0.35">
      <c r="L2453" s="105"/>
      <c r="M2453" s="105"/>
      <c r="N2453" s="105"/>
      <c r="O2453" s="105"/>
    </row>
    <row r="2454" spans="12:15" x14ac:dyDescent="0.35">
      <c r="L2454" s="105"/>
      <c r="M2454" s="105"/>
      <c r="N2454" s="105"/>
      <c r="O2454" s="105"/>
    </row>
    <row r="2455" spans="12:15" x14ac:dyDescent="0.35">
      <c r="L2455" s="105"/>
      <c r="M2455" s="105"/>
      <c r="N2455" s="105"/>
      <c r="O2455" s="105"/>
    </row>
    <row r="2456" spans="12:15" x14ac:dyDescent="0.35">
      <c r="L2456" s="105"/>
      <c r="M2456" s="105"/>
      <c r="N2456" s="105"/>
      <c r="O2456" s="105"/>
    </row>
    <row r="2457" spans="12:15" x14ac:dyDescent="0.35">
      <c r="L2457" s="105"/>
      <c r="M2457" s="105"/>
      <c r="N2457" s="105"/>
      <c r="O2457" s="105"/>
    </row>
    <row r="2458" spans="12:15" x14ac:dyDescent="0.35">
      <c r="L2458" s="105"/>
      <c r="M2458" s="105"/>
      <c r="N2458" s="105"/>
      <c r="O2458" s="105"/>
    </row>
    <row r="2459" spans="12:15" x14ac:dyDescent="0.35">
      <c r="L2459" s="105"/>
      <c r="M2459" s="105"/>
      <c r="N2459" s="105"/>
      <c r="O2459" s="105"/>
    </row>
    <row r="2460" spans="12:15" x14ac:dyDescent="0.35">
      <c r="L2460" s="105"/>
      <c r="M2460" s="105"/>
      <c r="N2460" s="105"/>
      <c r="O2460" s="105"/>
    </row>
    <row r="2461" spans="12:15" x14ac:dyDescent="0.35">
      <c r="L2461" s="105"/>
      <c r="M2461" s="105"/>
      <c r="N2461" s="105"/>
      <c r="O2461" s="105"/>
    </row>
    <row r="2462" spans="12:15" x14ac:dyDescent="0.35">
      <c r="L2462" s="105"/>
      <c r="M2462" s="105"/>
      <c r="N2462" s="105"/>
      <c r="O2462" s="105"/>
    </row>
    <row r="2463" spans="12:15" x14ac:dyDescent="0.35">
      <c r="L2463" s="105"/>
      <c r="M2463" s="105"/>
      <c r="N2463" s="105"/>
      <c r="O2463" s="105"/>
    </row>
    <row r="2464" spans="12:15" x14ac:dyDescent="0.35">
      <c r="L2464" s="105"/>
      <c r="M2464" s="105"/>
      <c r="N2464" s="105"/>
      <c r="O2464" s="105"/>
    </row>
    <row r="2465" spans="12:15" x14ac:dyDescent="0.35">
      <c r="L2465" s="105"/>
      <c r="M2465" s="105"/>
      <c r="N2465" s="105"/>
      <c r="O2465" s="105"/>
    </row>
    <row r="2466" spans="12:15" x14ac:dyDescent="0.35">
      <c r="L2466" s="105"/>
      <c r="M2466" s="105"/>
      <c r="N2466" s="105"/>
      <c r="O2466" s="105"/>
    </row>
    <row r="2467" spans="12:15" x14ac:dyDescent="0.35">
      <c r="L2467" s="105"/>
      <c r="M2467" s="105"/>
      <c r="N2467" s="105"/>
      <c r="O2467" s="105"/>
    </row>
    <row r="2468" spans="12:15" x14ac:dyDescent="0.35">
      <c r="L2468" s="105"/>
      <c r="M2468" s="105"/>
      <c r="N2468" s="105"/>
      <c r="O2468" s="105"/>
    </row>
    <row r="2469" spans="12:15" x14ac:dyDescent="0.35">
      <c r="L2469" s="105"/>
      <c r="M2469" s="105"/>
      <c r="N2469" s="105"/>
      <c r="O2469" s="105"/>
    </row>
    <row r="2470" spans="12:15" x14ac:dyDescent="0.35">
      <c r="L2470" s="105"/>
      <c r="M2470" s="105"/>
      <c r="N2470" s="105"/>
      <c r="O2470" s="105"/>
    </row>
    <row r="2471" spans="12:15" x14ac:dyDescent="0.35">
      <c r="L2471" s="105"/>
      <c r="M2471" s="105"/>
      <c r="N2471" s="105"/>
      <c r="O2471" s="105"/>
    </row>
    <row r="2472" spans="12:15" x14ac:dyDescent="0.35">
      <c r="L2472" s="105"/>
      <c r="M2472" s="105"/>
      <c r="N2472" s="105"/>
      <c r="O2472" s="105"/>
    </row>
    <row r="2473" spans="12:15" x14ac:dyDescent="0.35">
      <c r="L2473" s="105"/>
      <c r="M2473" s="105"/>
      <c r="N2473" s="105"/>
      <c r="O2473" s="105"/>
    </row>
    <row r="2474" spans="12:15" x14ac:dyDescent="0.35">
      <c r="L2474" s="105"/>
      <c r="M2474" s="105"/>
      <c r="N2474" s="105"/>
      <c r="O2474" s="105"/>
    </row>
    <row r="2475" spans="12:15" x14ac:dyDescent="0.35">
      <c r="L2475" s="105"/>
      <c r="M2475" s="105"/>
      <c r="N2475" s="105"/>
      <c r="O2475" s="105"/>
    </row>
    <row r="2476" spans="12:15" x14ac:dyDescent="0.35">
      <c r="L2476" s="105"/>
      <c r="M2476" s="105"/>
      <c r="N2476" s="105"/>
      <c r="O2476" s="105"/>
    </row>
    <row r="2477" spans="12:15" x14ac:dyDescent="0.35">
      <c r="L2477" s="105"/>
      <c r="M2477" s="105"/>
      <c r="N2477" s="105"/>
      <c r="O2477" s="105"/>
    </row>
    <row r="2478" spans="12:15" x14ac:dyDescent="0.35">
      <c r="L2478" s="105"/>
      <c r="M2478" s="105"/>
      <c r="N2478" s="105"/>
      <c r="O2478" s="105"/>
    </row>
    <row r="2479" spans="12:15" x14ac:dyDescent="0.35">
      <c r="L2479" s="105"/>
      <c r="M2479" s="105"/>
      <c r="N2479" s="105"/>
      <c r="O2479" s="105"/>
    </row>
    <row r="2480" spans="12:15" x14ac:dyDescent="0.35">
      <c r="L2480" s="105"/>
      <c r="M2480" s="105"/>
      <c r="N2480" s="105"/>
      <c r="O2480" s="105"/>
    </row>
    <row r="2481" spans="12:15" x14ac:dyDescent="0.35">
      <c r="L2481" s="105"/>
      <c r="M2481" s="105"/>
      <c r="N2481" s="105"/>
      <c r="O2481" s="105"/>
    </row>
    <row r="2482" spans="12:15" x14ac:dyDescent="0.35">
      <c r="L2482" s="105"/>
      <c r="M2482" s="105"/>
      <c r="N2482" s="105"/>
      <c r="O2482" s="105"/>
    </row>
    <row r="2483" spans="12:15" x14ac:dyDescent="0.35">
      <c r="L2483" s="105"/>
      <c r="M2483" s="105"/>
      <c r="N2483" s="105"/>
      <c r="O2483" s="105"/>
    </row>
    <row r="2484" spans="12:15" x14ac:dyDescent="0.35">
      <c r="L2484" s="105"/>
      <c r="M2484" s="105"/>
      <c r="N2484" s="105"/>
      <c r="O2484" s="105"/>
    </row>
    <row r="2485" spans="12:15" x14ac:dyDescent="0.35">
      <c r="L2485" s="105"/>
      <c r="M2485" s="105"/>
      <c r="N2485" s="105"/>
      <c r="O2485" s="105"/>
    </row>
    <row r="2486" spans="12:15" x14ac:dyDescent="0.35">
      <c r="L2486" s="105"/>
      <c r="M2486" s="105"/>
      <c r="N2486" s="105"/>
      <c r="O2486" s="105"/>
    </row>
    <row r="2487" spans="12:15" x14ac:dyDescent="0.35">
      <c r="L2487" s="105"/>
      <c r="M2487" s="105"/>
      <c r="N2487" s="105"/>
      <c r="O2487" s="105"/>
    </row>
    <row r="2488" spans="12:15" x14ac:dyDescent="0.35">
      <c r="L2488" s="105"/>
      <c r="M2488" s="105"/>
      <c r="N2488" s="105"/>
      <c r="O2488" s="105"/>
    </row>
    <row r="2489" spans="12:15" x14ac:dyDescent="0.35">
      <c r="L2489" s="105"/>
      <c r="M2489" s="105"/>
      <c r="N2489" s="105"/>
      <c r="O2489" s="105"/>
    </row>
    <row r="2490" spans="12:15" x14ac:dyDescent="0.35">
      <c r="L2490" s="105"/>
      <c r="M2490" s="105"/>
      <c r="N2490" s="105"/>
      <c r="O2490" s="105"/>
    </row>
    <row r="2491" spans="12:15" x14ac:dyDescent="0.35">
      <c r="L2491" s="105"/>
      <c r="M2491" s="105"/>
      <c r="N2491" s="105"/>
      <c r="O2491" s="105"/>
    </row>
    <row r="2492" spans="12:15" x14ac:dyDescent="0.35">
      <c r="L2492" s="105"/>
      <c r="M2492" s="105"/>
      <c r="N2492" s="105"/>
      <c r="O2492" s="105"/>
    </row>
    <row r="2493" spans="12:15" x14ac:dyDescent="0.35">
      <c r="L2493" s="105"/>
      <c r="M2493" s="105"/>
      <c r="N2493" s="105"/>
      <c r="O2493" s="105"/>
    </row>
    <row r="2494" spans="12:15" x14ac:dyDescent="0.35">
      <c r="L2494" s="105"/>
      <c r="M2494" s="105"/>
      <c r="N2494" s="105"/>
      <c r="O2494" s="105"/>
    </row>
    <row r="2495" spans="12:15" x14ac:dyDescent="0.35">
      <c r="L2495" s="105"/>
      <c r="M2495" s="105"/>
      <c r="N2495" s="105"/>
      <c r="O2495" s="105"/>
    </row>
    <row r="2496" spans="12:15" x14ac:dyDescent="0.35">
      <c r="L2496" s="105"/>
      <c r="M2496" s="105"/>
      <c r="N2496" s="105"/>
      <c r="O2496" s="105"/>
    </row>
    <row r="2497" spans="12:15" x14ac:dyDescent="0.35">
      <c r="L2497" s="105"/>
      <c r="M2497" s="105"/>
      <c r="N2497" s="105"/>
      <c r="O2497" s="105"/>
    </row>
    <row r="2498" spans="12:15" x14ac:dyDescent="0.35">
      <c r="L2498" s="105"/>
      <c r="M2498" s="105"/>
      <c r="N2498" s="105"/>
      <c r="O2498" s="105"/>
    </row>
    <row r="2499" spans="12:15" x14ac:dyDescent="0.35">
      <c r="L2499" s="105"/>
      <c r="M2499" s="105"/>
      <c r="N2499" s="105"/>
      <c r="O2499" s="105"/>
    </row>
    <row r="2500" spans="12:15" x14ac:dyDescent="0.35">
      <c r="L2500" s="105"/>
      <c r="M2500" s="105"/>
      <c r="N2500" s="105"/>
      <c r="O2500" s="105"/>
    </row>
    <row r="2501" spans="12:15" x14ac:dyDescent="0.35">
      <c r="L2501" s="105"/>
      <c r="M2501" s="105"/>
      <c r="N2501" s="105"/>
      <c r="O2501" s="105"/>
    </row>
    <row r="2502" spans="12:15" x14ac:dyDescent="0.35">
      <c r="L2502" s="105"/>
      <c r="M2502" s="105"/>
      <c r="N2502" s="105"/>
      <c r="O2502" s="105"/>
    </row>
    <row r="2503" spans="12:15" x14ac:dyDescent="0.35">
      <c r="L2503" s="105"/>
      <c r="M2503" s="105"/>
      <c r="N2503" s="105"/>
      <c r="O2503" s="105"/>
    </row>
    <row r="2504" spans="12:15" x14ac:dyDescent="0.35">
      <c r="L2504" s="105"/>
      <c r="M2504" s="105"/>
      <c r="N2504" s="105"/>
      <c r="O2504" s="105"/>
    </row>
    <row r="2505" spans="12:15" x14ac:dyDescent="0.35">
      <c r="L2505" s="105"/>
      <c r="M2505" s="105"/>
      <c r="N2505" s="105"/>
      <c r="O2505" s="105"/>
    </row>
    <row r="2506" spans="12:15" x14ac:dyDescent="0.35">
      <c r="L2506" s="105"/>
      <c r="M2506" s="105"/>
      <c r="N2506" s="105"/>
      <c r="O2506" s="105"/>
    </row>
    <row r="2507" spans="12:15" x14ac:dyDescent="0.35">
      <c r="L2507" s="105"/>
      <c r="M2507" s="105"/>
      <c r="N2507" s="105"/>
      <c r="O2507" s="105"/>
    </row>
    <row r="2508" spans="12:15" x14ac:dyDescent="0.35">
      <c r="L2508" s="105"/>
      <c r="M2508" s="105"/>
      <c r="N2508" s="105"/>
      <c r="O2508" s="105"/>
    </row>
    <row r="2509" spans="12:15" x14ac:dyDescent="0.35">
      <c r="L2509" s="105"/>
      <c r="M2509" s="105"/>
      <c r="N2509" s="105"/>
      <c r="O2509" s="105"/>
    </row>
    <row r="2510" spans="12:15" x14ac:dyDescent="0.35">
      <c r="L2510" s="105"/>
      <c r="M2510" s="105"/>
      <c r="N2510" s="105"/>
      <c r="O2510" s="105"/>
    </row>
    <row r="2511" spans="12:15" x14ac:dyDescent="0.35">
      <c r="L2511" s="105"/>
      <c r="M2511" s="105"/>
      <c r="N2511" s="105"/>
      <c r="O2511" s="105"/>
    </row>
    <row r="2512" spans="12:15" x14ac:dyDescent="0.35">
      <c r="L2512" s="105"/>
      <c r="M2512" s="105"/>
      <c r="N2512" s="105"/>
      <c r="O2512" s="105"/>
    </row>
    <row r="2513" spans="12:15" x14ac:dyDescent="0.35">
      <c r="L2513" s="105"/>
      <c r="M2513" s="105"/>
      <c r="N2513" s="105"/>
      <c r="O2513" s="105"/>
    </row>
    <row r="2514" spans="12:15" x14ac:dyDescent="0.35">
      <c r="L2514" s="105"/>
      <c r="M2514" s="105"/>
      <c r="N2514" s="105"/>
      <c r="O2514" s="105"/>
    </row>
    <row r="2515" spans="12:15" x14ac:dyDescent="0.35">
      <c r="L2515" s="105"/>
      <c r="M2515" s="105"/>
      <c r="N2515" s="105"/>
      <c r="O2515" s="105"/>
    </row>
    <row r="2516" spans="12:15" x14ac:dyDescent="0.35">
      <c r="L2516" s="105"/>
      <c r="M2516" s="105"/>
      <c r="N2516" s="105"/>
      <c r="O2516" s="105"/>
    </row>
    <row r="2517" spans="12:15" x14ac:dyDescent="0.35">
      <c r="L2517" s="105"/>
      <c r="M2517" s="105"/>
      <c r="N2517" s="105"/>
      <c r="O2517" s="105"/>
    </row>
    <row r="2518" spans="12:15" x14ac:dyDescent="0.35">
      <c r="L2518" s="105"/>
      <c r="M2518" s="105"/>
      <c r="N2518" s="105"/>
      <c r="O2518" s="105"/>
    </row>
    <row r="2519" spans="12:15" x14ac:dyDescent="0.35">
      <c r="L2519" s="105"/>
      <c r="M2519" s="105"/>
      <c r="N2519" s="105"/>
      <c r="O2519" s="105"/>
    </row>
    <row r="2520" spans="12:15" x14ac:dyDescent="0.35">
      <c r="L2520" s="105"/>
      <c r="M2520" s="105"/>
      <c r="N2520" s="105"/>
      <c r="O2520" s="105"/>
    </row>
    <row r="2521" spans="12:15" x14ac:dyDescent="0.35">
      <c r="L2521" s="105"/>
      <c r="M2521" s="105"/>
      <c r="N2521" s="105"/>
      <c r="O2521" s="105"/>
    </row>
    <row r="2522" spans="12:15" x14ac:dyDescent="0.35">
      <c r="L2522" s="105"/>
      <c r="M2522" s="105"/>
      <c r="N2522" s="105"/>
      <c r="O2522" s="105"/>
    </row>
    <row r="2523" spans="12:15" x14ac:dyDescent="0.35">
      <c r="L2523" s="105"/>
      <c r="M2523" s="105"/>
      <c r="N2523" s="105"/>
      <c r="O2523" s="105"/>
    </row>
    <row r="2524" spans="12:15" x14ac:dyDescent="0.35">
      <c r="L2524" s="105"/>
      <c r="M2524" s="105"/>
      <c r="N2524" s="105"/>
      <c r="O2524" s="105"/>
    </row>
    <row r="2525" spans="12:15" x14ac:dyDescent="0.35">
      <c r="L2525" s="105"/>
      <c r="M2525" s="105"/>
      <c r="N2525" s="105"/>
      <c r="O2525" s="105"/>
    </row>
    <row r="2526" spans="12:15" x14ac:dyDescent="0.35">
      <c r="L2526" s="105"/>
      <c r="M2526" s="105"/>
      <c r="N2526" s="105"/>
      <c r="O2526" s="105"/>
    </row>
    <row r="2527" spans="12:15" x14ac:dyDescent="0.35">
      <c r="L2527" s="105"/>
      <c r="M2527" s="105"/>
      <c r="N2527" s="105"/>
      <c r="O2527" s="105"/>
    </row>
    <row r="2528" spans="12:15" x14ac:dyDescent="0.35">
      <c r="L2528" s="105"/>
      <c r="M2528" s="105"/>
      <c r="N2528" s="105"/>
      <c r="O2528" s="105"/>
    </row>
    <row r="2529" spans="12:15" x14ac:dyDescent="0.35">
      <c r="L2529" s="105"/>
      <c r="M2529" s="105"/>
      <c r="N2529" s="105"/>
      <c r="O2529" s="105"/>
    </row>
    <row r="2530" spans="12:15" x14ac:dyDescent="0.35">
      <c r="L2530" s="105"/>
      <c r="M2530" s="105"/>
      <c r="N2530" s="105"/>
      <c r="O2530" s="105"/>
    </row>
    <row r="2531" spans="12:15" x14ac:dyDescent="0.35">
      <c r="L2531" s="105"/>
      <c r="M2531" s="105"/>
      <c r="N2531" s="105"/>
      <c r="O2531" s="105"/>
    </row>
    <row r="2532" spans="12:15" x14ac:dyDescent="0.35">
      <c r="L2532" s="105"/>
      <c r="M2532" s="105"/>
      <c r="N2532" s="105"/>
      <c r="O2532" s="105"/>
    </row>
    <row r="2533" spans="12:15" x14ac:dyDescent="0.35">
      <c r="L2533" s="105"/>
      <c r="M2533" s="105"/>
      <c r="N2533" s="105"/>
      <c r="O2533" s="105"/>
    </row>
    <row r="2534" spans="12:15" x14ac:dyDescent="0.35">
      <c r="L2534" s="105"/>
      <c r="M2534" s="105"/>
      <c r="N2534" s="105"/>
      <c r="O2534" s="105"/>
    </row>
    <row r="2535" spans="12:15" x14ac:dyDescent="0.35">
      <c r="L2535" s="105"/>
      <c r="M2535" s="105"/>
      <c r="N2535" s="105"/>
      <c r="O2535" s="105"/>
    </row>
    <row r="2536" spans="12:15" x14ac:dyDescent="0.35">
      <c r="L2536" s="105"/>
      <c r="M2536" s="105"/>
      <c r="N2536" s="105"/>
      <c r="O2536" s="105"/>
    </row>
    <row r="2537" spans="12:15" x14ac:dyDescent="0.35">
      <c r="L2537" s="105"/>
      <c r="M2537" s="105"/>
      <c r="N2537" s="105"/>
      <c r="O2537" s="105"/>
    </row>
    <row r="2538" spans="12:15" x14ac:dyDescent="0.35">
      <c r="L2538" s="105"/>
      <c r="M2538" s="105"/>
      <c r="N2538" s="105"/>
      <c r="O2538" s="105"/>
    </row>
    <row r="2539" spans="12:15" x14ac:dyDescent="0.35">
      <c r="L2539" s="105"/>
      <c r="M2539" s="105"/>
      <c r="N2539" s="105"/>
      <c r="O2539" s="105"/>
    </row>
    <row r="2540" spans="12:15" x14ac:dyDescent="0.35">
      <c r="L2540" s="105"/>
      <c r="M2540" s="105"/>
      <c r="N2540" s="105"/>
      <c r="O2540" s="105"/>
    </row>
    <row r="2541" spans="12:15" x14ac:dyDescent="0.35">
      <c r="L2541" s="105"/>
      <c r="M2541" s="105"/>
      <c r="N2541" s="105"/>
      <c r="O2541" s="105"/>
    </row>
    <row r="2542" spans="12:15" x14ac:dyDescent="0.35">
      <c r="L2542" s="105"/>
      <c r="M2542" s="105"/>
      <c r="N2542" s="105"/>
      <c r="O2542" s="105"/>
    </row>
    <row r="2543" spans="12:15" x14ac:dyDescent="0.35">
      <c r="L2543" s="105"/>
      <c r="M2543" s="105"/>
      <c r="N2543" s="105"/>
      <c r="O2543" s="105"/>
    </row>
    <row r="2544" spans="12:15" x14ac:dyDescent="0.35">
      <c r="L2544" s="105"/>
      <c r="M2544" s="105"/>
      <c r="N2544" s="105"/>
      <c r="O2544" s="105"/>
    </row>
    <row r="2545" spans="12:15" x14ac:dyDescent="0.35">
      <c r="L2545" s="105"/>
      <c r="M2545" s="105"/>
      <c r="N2545" s="105"/>
      <c r="O2545" s="105"/>
    </row>
    <row r="2546" spans="12:15" x14ac:dyDescent="0.35">
      <c r="L2546" s="105"/>
      <c r="M2546" s="105"/>
      <c r="N2546" s="105"/>
      <c r="O2546" s="105"/>
    </row>
    <row r="2547" spans="12:15" x14ac:dyDescent="0.35">
      <c r="L2547" s="105"/>
      <c r="M2547" s="105"/>
      <c r="N2547" s="105"/>
      <c r="O2547" s="105"/>
    </row>
    <row r="2548" spans="12:15" x14ac:dyDescent="0.35">
      <c r="L2548" s="105"/>
      <c r="M2548" s="105"/>
      <c r="N2548" s="105"/>
      <c r="O2548" s="105"/>
    </row>
    <row r="2549" spans="12:15" x14ac:dyDescent="0.35">
      <c r="L2549" s="105"/>
      <c r="M2549" s="105"/>
      <c r="N2549" s="105"/>
      <c r="O2549" s="105"/>
    </row>
    <row r="2550" spans="12:15" x14ac:dyDescent="0.35">
      <c r="L2550" s="105"/>
      <c r="M2550" s="105"/>
      <c r="N2550" s="105"/>
      <c r="O2550" s="105"/>
    </row>
    <row r="2551" spans="12:15" x14ac:dyDescent="0.35">
      <c r="L2551" s="105"/>
      <c r="M2551" s="105"/>
      <c r="N2551" s="105"/>
      <c r="O2551" s="105"/>
    </row>
    <row r="2552" spans="12:15" x14ac:dyDescent="0.35">
      <c r="L2552" s="105"/>
      <c r="M2552" s="105"/>
      <c r="N2552" s="105"/>
      <c r="O2552" s="105"/>
    </row>
    <row r="2553" spans="12:15" x14ac:dyDescent="0.35">
      <c r="L2553" s="105"/>
      <c r="M2553" s="105"/>
      <c r="N2553" s="105"/>
      <c r="O2553" s="105"/>
    </row>
    <row r="2554" spans="12:15" x14ac:dyDescent="0.35">
      <c r="L2554" s="105"/>
      <c r="M2554" s="105"/>
      <c r="N2554" s="105"/>
      <c r="O2554" s="105"/>
    </row>
    <row r="2555" spans="12:15" x14ac:dyDescent="0.35">
      <c r="L2555" s="105"/>
      <c r="M2555" s="105"/>
      <c r="N2555" s="105"/>
      <c r="O2555" s="105"/>
    </row>
    <row r="2556" spans="12:15" x14ac:dyDescent="0.35">
      <c r="L2556" s="105"/>
      <c r="M2556" s="105"/>
      <c r="N2556" s="105"/>
      <c r="O2556" s="105"/>
    </row>
    <row r="2557" spans="12:15" x14ac:dyDescent="0.35">
      <c r="L2557" s="105"/>
      <c r="M2557" s="105"/>
      <c r="N2557" s="105"/>
      <c r="O2557" s="105"/>
    </row>
    <row r="2558" spans="12:15" x14ac:dyDescent="0.35">
      <c r="L2558" s="105"/>
      <c r="M2558" s="105"/>
      <c r="N2558" s="105"/>
      <c r="O2558" s="105"/>
    </row>
    <row r="2559" spans="12:15" x14ac:dyDescent="0.35">
      <c r="L2559" s="105"/>
      <c r="M2559" s="105"/>
      <c r="N2559" s="105"/>
      <c r="O2559" s="105"/>
    </row>
    <row r="2560" spans="12:15" x14ac:dyDescent="0.35">
      <c r="L2560" s="105"/>
      <c r="M2560" s="105"/>
      <c r="N2560" s="105"/>
      <c r="O2560" s="105"/>
    </row>
    <row r="2561" spans="12:15" x14ac:dyDescent="0.35">
      <c r="L2561" s="105"/>
      <c r="M2561" s="105"/>
      <c r="N2561" s="105"/>
      <c r="O2561" s="105"/>
    </row>
    <row r="2562" spans="12:15" x14ac:dyDescent="0.35">
      <c r="L2562" s="105"/>
      <c r="M2562" s="105"/>
      <c r="N2562" s="105"/>
      <c r="O2562" s="105"/>
    </row>
    <row r="2563" spans="12:15" x14ac:dyDescent="0.35">
      <c r="L2563" s="105"/>
      <c r="M2563" s="105"/>
      <c r="N2563" s="105"/>
      <c r="O2563" s="105"/>
    </row>
    <row r="2564" spans="12:15" x14ac:dyDescent="0.35">
      <c r="L2564" s="105"/>
      <c r="M2564" s="105"/>
      <c r="N2564" s="105"/>
      <c r="O2564" s="105"/>
    </row>
    <row r="2565" spans="12:15" x14ac:dyDescent="0.35">
      <c r="L2565" s="105"/>
      <c r="M2565" s="105"/>
      <c r="N2565" s="105"/>
      <c r="O2565" s="105"/>
    </row>
    <row r="2566" spans="12:15" x14ac:dyDescent="0.35">
      <c r="L2566" s="105"/>
      <c r="M2566" s="105"/>
      <c r="N2566" s="105"/>
      <c r="O2566" s="105"/>
    </row>
    <row r="2567" spans="12:15" x14ac:dyDescent="0.35">
      <c r="L2567" s="105"/>
      <c r="M2567" s="105"/>
      <c r="N2567" s="105"/>
      <c r="O2567" s="105"/>
    </row>
    <row r="2568" spans="12:15" x14ac:dyDescent="0.35">
      <c r="L2568" s="105"/>
      <c r="M2568" s="105"/>
      <c r="N2568" s="105"/>
      <c r="O2568" s="105"/>
    </row>
    <row r="2569" spans="12:15" x14ac:dyDescent="0.35">
      <c r="L2569" s="105"/>
      <c r="M2569" s="105"/>
      <c r="N2569" s="105"/>
      <c r="O2569" s="105"/>
    </row>
    <row r="2570" spans="12:15" x14ac:dyDescent="0.35">
      <c r="L2570" s="105"/>
      <c r="M2570" s="105"/>
      <c r="N2570" s="105"/>
      <c r="O2570" s="105"/>
    </row>
    <row r="2571" spans="12:15" x14ac:dyDescent="0.35">
      <c r="L2571" s="105"/>
      <c r="M2571" s="105"/>
      <c r="N2571" s="105"/>
      <c r="O2571" s="105"/>
    </row>
    <row r="2572" spans="12:15" x14ac:dyDescent="0.35">
      <c r="L2572" s="105"/>
      <c r="M2572" s="105"/>
      <c r="N2572" s="105"/>
      <c r="O2572" s="105"/>
    </row>
    <row r="2573" spans="12:15" x14ac:dyDescent="0.35">
      <c r="L2573" s="105"/>
      <c r="M2573" s="105"/>
      <c r="N2573" s="105"/>
      <c r="O2573" s="105"/>
    </row>
    <row r="2574" spans="12:15" x14ac:dyDescent="0.35">
      <c r="L2574" s="105"/>
      <c r="M2574" s="105"/>
      <c r="N2574" s="105"/>
      <c r="O2574" s="105"/>
    </row>
    <row r="2575" spans="12:15" x14ac:dyDescent="0.35">
      <c r="L2575" s="105"/>
      <c r="M2575" s="105"/>
      <c r="N2575" s="105"/>
      <c r="O2575" s="105"/>
    </row>
    <row r="2576" spans="12:15" x14ac:dyDescent="0.35">
      <c r="L2576" s="105"/>
      <c r="M2576" s="105"/>
      <c r="N2576" s="105"/>
      <c r="O2576" s="105"/>
    </row>
    <row r="2577" spans="12:15" x14ac:dyDescent="0.35">
      <c r="L2577" s="105"/>
      <c r="M2577" s="105"/>
      <c r="N2577" s="105"/>
      <c r="O2577" s="105"/>
    </row>
    <row r="2578" spans="12:15" x14ac:dyDescent="0.35">
      <c r="L2578" s="105"/>
      <c r="M2578" s="105"/>
      <c r="N2578" s="105"/>
      <c r="O2578" s="105"/>
    </row>
    <row r="2579" spans="12:15" x14ac:dyDescent="0.35">
      <c r="L2579" s="105"/>
      <c r="M2579" s="105"/>
      <c r="N2579" s="105"/>
      <c r="O2579" s="105"/>
    </row>
    <row r="2580" spans="12:15" x14ac:dyDescent="0.35">
      <c r="L2580" s="105"/>
      <c r="M2580" s="105"/>
      <c r="N2580" s="105"/>
      <c r="O2580" s="105"/>
    </row>
    <row r="2581" spans="12:15" x14ac:dyDescent="0.35">
      <c r="L2581" s="105"/>
      <c r="M2581" s="105"/>
      <c r="N2581" s="105"/>
      <c r="O2581" s="105"/>
    </row>
    <row r="2582" spans="12:15" x14ac:dyDescent="0.35">
      <c r="L2582" s="105"/>
      <c r="M2582" s="105"/>
      <c r="N2582" s="105"/>
      <c r="O2582" s="105"/>
    </row>
    <row r="2583" spans="12:15" x14ac:dyDescent="0.35">
      <c r="L2583" s="105"/>
      <c r="M2583" s="105"/>
      <c r="N2583" s="105"/>
      <c r="O2583" s="105"/>
    </row>
    <row r="2584" spans="12:15" x14ac:dyDescent="0.35">
      <c r="L2584" s="105"/>
      <c r="M2584" s="105"/>
      <c r="N2584" s="105"/>
      <c r="O2584" s="105"/>
    </row>
    <row r="2585" spans="12:15" x14ac:dyDescent="0.35">
      <c r="L2585" s="105"/>
      <c r="M2585" s="105"/>
      <c r="N2585" s="105"/>
      <c r="O2585" s="105"/>
    </row>
    <row r="2586" spans="12:15" x14ac:dyDescent="0.35">
      <c r="L2586" s="105"/>
      <c r="M2586" s="105"/>
      <c r="N2586" s="105"/>
      <c r="O2586" s="105"/>
    </row>
    <row r="2587" spans="12:15" x14ac:dyDescent="0.35">
      <c r="L2587" s="105"/>
      <c r="M2587" s="105"/>
      <c r="N2587" s="105"/>
      <c r="O2587" s="105"/>
    </row>
    <row r="2588" spans="12:15" x14ac:dyDescent="0.35">
      <c r="L2588" s="105"/>
      <c r="M2588" s="105"/>
      <c r="N2588" s="105"/>
      <c r="O2588" s="105"/>
    </row>
    <row r="2589" spans="12:15" x14ac:dyDescent="0.35">
      <c r="L2589" s="105"/>
      <c r="M2589" s="105"/>
      <c r="N2589" s="105"/>
      <c r="O2589" s="105"/>
    </row>
    <row r="2590" spans="12:15" x14ac:dyDescent="0.35">
      <c r="L2590" s="105"/>
      <c r="M2590" s="105"/>
      <c r="N2590" s="105"/>
      <c r="O2590" s="105"/>
    </row>
    <row r="2591" spans="12:15" x14ac:dyDescent="0.35">
      <c r="L2591" s="105"/>
      <c r="M2591" s="105"/>
      <c r="N2591" s="105"/>
      <c r="O2591" s="105"/>
    </row>
    <row r="2592" spans="12:15" x14ac:dyDescent="0.35">
      <c r="L2592" s="105"/>
      <c r="M2592" s="105"/>
      <c r="N2592" s="105"/>
      <c r="O2592" s="105"/>
    </row>
    <row r="2593" spans="12:15" x14ac:dyDescent="0.35">
      <c r="L2593" s="105"/>
      <c r="M2593" s="105"/>
      <c r="N2593" s="105"/>
      <c r="O2593" s="105"/>
    </row>
    <row r="2594" spans="12:15" x14ac:dyDescent="0.35">
      <c r="L2594" s="105"/>
      <c r="M2594" s="105"/>
      <c r="N2594" s="105"/>
      <c r="O2594" s="105"/>
    </row>
    <row r="2595" spans="12:15" x14ac:dyDescent="0.35">
      <c r="L2595" s="105"/>
      <c r="M2595" s="105"/>
      <c r="N2595" s="105"/>
      <c r="O2595" s="105"/>
    </row>
    <row r="2596" spans="12:15" x14ac:dyDescent="0.35">
      <c r="L2596" s="105"/>
      <c r="M2596" s="105"/>
      <c r="N2596" s="105"/>
      <c r="O2596" s="105"/>
    </row>
    <row r="2597" spans="12:15" x14ac:dyDescent="0.35">
      <c r="L2597" s="105"/>
      <c r="M2597" s="105"/>
      <c r="N2597" s="105"/>
      <c r="O2597" s="105"/>
    </row>
    <row r="2598" spans="12:15" x14ac:dyDescent="0.35">
      <c r="L2598" s="105"/>
      <c r="M2598" s="105"/>
      <c r="N2598" s="105"/>
      <c r="O2598" s="105"/>
    </row>
    <row r="2599" spans="12:15" x14ac:dyDescent="0.35">
      <c r="L2599" s="105"/>
      <c r="M2599" s="105"/>
      <c r="N2599" s="105"/>
      <c r="O2599" s="105"/>
    </row>
    <row r="2600" spans="12:15" x14ac:dyDescent="0.35">
      <c r="L2600" s="105"/>
      <c r="M2600" s="105"/>
      <c r="N2600" s="105"/>
      <c r="O2600" s="105"/>
    </row>
    <row r="2601" spans="12:15" x14ac:dyDescent="0.35">
      <c r="L2601" s="105"/>
      <c r="M2601" s="105"/>
      <c r="N2601" s="105"/>
      <c r="O2601" s="105"/>
    </row>
    <row r="2602" spans="12:15" x14ac:dyDescent="0.35">
      <c r="L2602" s="105"/>
      <c r="M2602" s="105"/>
      <c r="N2602" s="105"/>
      <c r="O2602" s="105"/>
    </row>
    <row r="2603" spans="12:15" x14ac:dyDescent="0.35">
      <c r="L2603" s="105"/>
      <c r="M2603" s="105"/>
      <c r="N2603" s="105"/>
      <c r="O2603" s="105"/>
    </row>
    <row r="2604" spans="12:15" x14ac:dyDescent="0.35">
      <c r="L2604" s="105"/>
      <c r="M2604" s="105"/>
      <c r="N2604" s="105"/>
      <c r="O2604" s="105"/>
    </row>
    <row r="2605" spans="12:15" x14ac:dyDescent="0.35">
      <c r="L2605" s="105"/>
      <c r="M2605" s="105"/>
      <c r="N2605" s="105"/>
      <c r="O2605" s="105"/>
    </row>
    <row r="2606" spans="12:15" x14ac:dyDescent="0.35">
      <c r="L2606" s="105"/>
      <c r="M2606" s="105"/>
      <c r="N2606" s="105"/>
      <c r="O2606" s="105"/>
    </row>
    <row r="2607" spans="12:15" x14ac:dyDescent="0.35">
      <c r="L2607" s="105"/>
      <c r="M2607" s="105"/>
      <c r="N2607" s="105"/>
      <c r="O2607" s="105"/>
    </row>
    <row r="2608" spans="12:15" x14ac:dyDescent="0.35">
      <c r="L2608" s="105"/>
      <c r="M2608" s="105"/>
      <c r="N2608" s="105"/>
      <c r="O2608" s="105"/>
    </row>
    <row r="2609" spans="12:15" x14ac:dyDescent="0.35">
      <c r="L2609" s="105"/>
      <c r="M2609" s="105"/>
      <c r="N2609" s="105"/>
      <c r="O2609" s="105"/>
    </row>
    <row r="2610" spans="12:15" x14ac:dyDescent="0.35">
      <c r="L2610" s="105"/>
      <c r="M2610" s="105"/>
      <c r="N2610" s="105"/>
      <c r="O2610" s="105"/>
    </row>
    <row r="2611" spans="12:15" x14ac:dyDescent="0.35">
      <c r="L2611" s="105"/>
      <c r="M2611" s="105"/>
      <c r="N2611" s="105"/>
      <c r="O2611" s="105"/>
    </row>
    <row r="2612" spans="12:15" x14ac:dyDescent="0.35">
      <c r="L2612" s="105"/>
      <c r="M2612" s="105"/>
      <c r="N2612" s="105"/>
      <c r="O2612" s="105"/>
    </row>
    <row r="2613" spans="12:15" x14ac:dyDescent="0.35">
      <c r="L2613" s="105"/>
      <c r="M2613" s="105"/>
      <c r="N2613" s="105"/>
      <c r="O2613" s="105"/>
    </row>
    <row r="2614" spans="12:15" x14ac:dyDescent="0.35">
      <c r="L2614" s="105"/>
      <c r="M2614" s="105"/>
      <c r="N2614" s="105"/>
      <c r="O2614" s="105"/>
    </row>
    <row r="2615" spans="12:15" x14ac:dyDescent="0.35">
      <c r="L2615" s="105"/>
      <c r="M2615" s="105"/>
      <c r="N2615" s="105"/>
      <c r="O2615" s="105"/>
    </row>
    <row r="2616" spans="12:15" x14ac:dyDescent="0.35">
      <c r="L2616" s="105"/>
      <c r="M2616" s="105"/>
      <c r="N2616" s="105"/>
      <c r="O2616" s="105"/>
    </row>
    <row r="2617" spans="12:15" x14ac:dyDescent="0.35">
      <c r="L2617" s="105"/>
      <c r="M2617" s="105"/>
      <c r="N2617" s="105"/>
      <c r="O2617" s="105"/>
    </row>
    <row r="2618" spans="12:15" x14ac:dyDescent="0.35">
      <c r="L2618" s="105"/>
      <c r="M2618" s="105"/>
      <c r="N2618" s="105"/>
      <c r="O2618" s="105"/>
    </row>
    <row r="2619" spans="12:15" x14ac:dyDescent="0.35">
      <c r="L2619" s="105"/>
      <c r="M2619" s="105"/>
      <c r="N2619" s="105"/>
      <c r="O2619" s="105"/>
    </row>
    <row r="2620" spans="12:15" x14ac:dyDescent="0.35">
      <c r="L2620" s="105"/>
      <c r="M2620" s="105"/>
      <c r="N2620" s="105"/>
      <c r="O2620" s="105"/>
    </row>
    <row r="2621" spans="12:15" x14ac:dyDescent="0.35">
      <c r="L2621" s="105"/>
      <c r="M2621" s="105"/>
      <c r="N2621" s="105"/>
      <c r="O2621" s="105"/>
    </row>
    <row r="2622" spans="12:15" x14ac:dyDescent="0.35">
      <c r="L2622" s="105"/>
      <c r="M2622" s="105"/>
      <c r="N2622" s="105"/>
      <c r="O2622" s="105"/>
    </row>
    <row r="2623" spans="12:15" x14ac:dyDescent="0.35">
      <c r="L2623" s="105"/>
      <c r="M2623" s="105"/>
      <c r="N2623" s="105"/>
      <c r="O2623" s="105"/>
    </row>
    <row r="2624" spans="12:15" x14ac:dyDescent="0.35">
      <c r="L2624" s="105"/>
      <c r="M2624" s="105"/>
      <c r="N2624" s="105"/>
      <c r="O2624" s="105"/>
    </row>
    <row r="2625" spans="12:15" x14ac:dyDescent="0.35">
      <c r="L2625" s="105"/>
      <c r="M2625" s="105"/>
      <c r="N2625" s="105"/>
      <c r="O2625" s="105"/>
    </row>
    <row r="2626" spans="12:15" x14ac:dyDescent="0.35">
      <c r="L2626" s="105"/>
      <c r="M2626" s="105"/>
      <c r="N2626" s="105"/>
      <c r="O2626" s="105"/>
    </row>
    <row r="2627" spans="12:15" x14ac:dyDescent="0.35">
      <c r="L2627" s="105"/>
      <c r="M2627" s="105"/>
      <c r="N2627" s="105"/>
      <c r="O2627" s="105"/>
    </row>
    <row r="2628" spans="12:15" x14ac:dyDescent="0.35">
      <c r="L2628" s="105"/>
      <c r="M2628" s="105"/>
      <c r="N2628" s="105"/>
      <c r="O2628" s="105"/>
    </row>
    <row r="2629" spans="12:15" x14ac:dyDescent="0.35">
      <c r="L2629" s="105"/>
      <c r="M2629" s="105"/>
      <c r="N2629" s="105"/>
      <c r="O2629" s="105"/>
    </row>
    <row r="2630" spans="12:15" x14ac:dyDescent="0.35">
      <c r="L2630" s="105"/>
      <c r="M2630" s="105"/>
      <c r="N2630" s="105"/>
      <c r="O2630" s="105"/>
    </row>
    <row r="2631" spans="12:15" x14ac:dyDescent="0.35">
      <c r="L2631" s="105"/>
      <c r="M2631" s="105"/>
      <c r="N2631" s="105"/>
      <c r="O2631" s="105"/>
    </row>
    <row r="2632" spans="12:15" x14ac:dyDescent="0.35">
      <c r="L2632" s="105"/>
      <c r="M2632" s="105"/>
      <c r="N2632" s="105"/>
      <c r="O2632" s="105"/>
    </row>
    <row r="2633" spans="12:15" x14ac:dyDescent="0.35">
      <c r="L2633" s="105"/>
      <c r="M2633" s="105"/>
      <c r="N2633" s="105"/>
      <c r="O2633" s="105"/>
    </row>
    <row r="2634" spans="12:15" x14ac:dyDescent="0.35">
      <c r="L2634" s="105"/>
      <c r="M2634" s="105"/>
      <c r="N2634" s="105"/>
      <c r="O2634" s="105"/>
    </row>
    <row r="2635" spans="12:15" x14ac:dyDescent="0.35">
      <c r="L2635" s="105"/>
      <c r="M2635" s="105"/>
      <c r="N2635" s="105"/>
      <c r="O2635" s="105"/>
    </row>
    <row r="2636" spans="12:15" x14ac:dyDescent="0.35">
      <c r="L2636" s="105"/>
      <c r="M2636" s="105"/>
      <c r="N2636" s="105"/>
      <c r="O2636" s="105"/>
    </row>
    <row r="2637" spans="12:15" x14ac:dyDescent="0.35">
      <c r="L2637" s="105"/>
      <c r="M2637" s="105"/>
      <c r="N2637" s="105"/>
      <c r="O2637" s="105"/>
    </row>
    <row r="2638" spans="12:15" x14ac:dyDescent="0.35">
      <c r="L2638" s="105"/>
      <c r="M2638" s="105"/>
      <c r="N2638" s="105"/>
      <c r="O2638" s="105"/>
    </row>
    <row r="2639" spans="12:15" x14ac:dyDescent="0.35">
      <c r="L2639" s="105"/>
      <c r="M2639" s="105"/>
      <c r="N2639" s="105"/>
      <c r="O2639" s="105"/>
    </row>
    <row r="2640" spans="12:15" x14ac:dyDescent="0.35">
      <c r="L2640" s="105"/>
      <c r="M2640" s="105"/>
      <c r="N2640" s="105"/>
      <c r="O2640" s="105"/>
    </row>
    <row r="2641" spans="12:15" x14ac:dyDescent="0.35">
      <c r="L2641" s="105"/>
      <c r="M2641" s="105"/>
      <c r="N2641" s="105"/>
      <c r="O2641" s="105"/>
    </row>
    <row r="2642" spans="12:15" x14ac:dyDescent="0.35">
      <c r="L2642" s="105"/>
      <c r="M2642" s="105"/>
      <c r="N2642" s="105"/>
      <c r="O2642" s="105"/>
    </row>
    <row r="2643" spans="12:15" x14ac:dyDescent="0.35">
      <c r="L2643" s="105"/>
      <c r="M2643" s="105"/>
      <c r="N2643" s="105"/>
      <c r="O2643" s="105"/>
    </row>
    <row r="2644" spans="12:15" x14ac:dyDescent="0.35">
      <c r="L2644" s="105"/>
      <c r="M2644" s="105"/>
      <c r="N2644" s="105"/>
      <c r="O2644" s="105"/>
    </row>
    <row r="2645" spans="12:15" x14ac:dyDescent="0.35">
      <c r="L2645" s="105"/>
      <c r="M2645" s="105"/>
      <c r="N2645" s="105"/>
      <c r="O2645" s="105"/>
    </row>
    <row r="2646" spans="12:15" x14ac:dyDescent="0.35">
      <c r="L2646" s="105"/>
      <c r="M2646" s="105"/>
      <c r="N2646" s="105"/>
      <c r="O2646" s="105"/>
    </row>
    <row r="2647" spans="12:15" x14ac:dyDescent="0.35">
      <c r="L2647" s="105"/>
      <c r="M2647" s="105"/>
      <c r="N2647" s="105"/>
      <c r="O2647" s="105"/>
    </row>
    <row r="2648" spans="12:15" x14ac:dyDescent="0.35">
      <c r="L2648" s="105"/>
      <c r="M2648" s="105"/>
      <c r="N2648" s="105"/>
      <c r="O2648" s="105"/>
    </row>
    <row r="2649" spans="12:15" x14ac:dyDescent="0.35">
      <c r="L2649" s="105"/>
      <c r="M2649" s="105"/>
      <c r="N2649" s="105"/>
      <c r="O2649" s="105"/>
    </row>
    <row r="2650" spans="12:15" x14ac:dyDescent="0.35">
      <c r="L2650" s="105"/>
      <c r="M2650" s="105"/>
      <c r="N2650" s="105"/>
      <c r="O2650" s="105"/>
    </row>
    <row r="2651" spans="12:15" x14ac:dyDescent="0.35">
      <c r="L2651" s="105"/>
      <c r="M2651" s="105"/>
      <c r="N2651" s="105"/>
      <c r="O2651" s="105"/>
    </row>
    <row r="2652" spans="12:15" x14ac:dyDescent="0.35">
      <c r="L2652" s="105"/>
      <c r="M2652" s="105"/>
      <c r="N2652" s="105"/>
      <c r="O2652" s="105"/>
    </row>
    <row r="2653" spans="12:15" x14ac:dyDescent="0.35">
      <c r="L2653" s="105"/>
      <c r="M2653" s="105"/>
      <c r="N2653" s="105"/>
      <c r="O2653" s="105"/>
    </row>
    <row r="2654" spans="12:15" x14ac:dyDescent="0.35">
      <c r="L2654" s="105"/>
      <c r="M2654" s="105"/>
      <c r="N2654" s="105"/>
      <c r="O2654" s="105"/>
    </row>
    <row r="2655" spans="12:15" x14ac:dyDescent="0.35">
      <c r="L2655" s="105"/>
      <c r="M2655" s="105"/>
      <c r="N2655" s="105"/>
      <c r="O2655" s="105"/>
    </row>
    <row r="2656" spans="12:15" x14ac:dyDescent="0.35">
      <c r="L2656" s="105"/>
      <c r="M2656" s="105"/>
      <c r="N2656" s="105"/>
      <c r="O2656" s="105"/>
    </row>
    <row r="2657" spans="12:15" x14ac:dyDescent="0.35">
      <c r="L2657" s="105"/>
      <c r="M2657" s="105"/>
      <c r="N2657" s="105"/>
      <c r="O2657" s="105"/>
    </row>
    <row r="2658" spans="12:15" x14ac:dyDescent="0.35">
      <c r="L2658" s="105"/>
      <c r="M2658" s="105"/>
      <c r="N2658" s="105"/>
      <c r="O2658" s="105"/>
    </row>
    <row r="2659" spans="12:15" x14ac:dyDescent="0.35">
      <c r="L2659" s="105"/>
      <c r="M2659" s="105"/>
      <c r="N2659" s="105"/>
      <c r="O2659" s="105"/>
    </row>
    <row r="2660" spans="12:15" x14ac:dyDescent="0.35">
      <c r="L2660" s="105"/>
      <c r="M2660" s="105"/>
      <c r="N2660" s="105"/>
      <c r="O2660" s="105"/>
    </row>
    <row r="2661" spans="12:15" x14ac:dyDescent="0.35">
      <c r="L2661" s="105"/>
      <c r="M2661" s="105"/>
      <c r="N2661" s="105"/>
      <c r="O2661" s="105"/>
    </row>
    <row r="2662" spans="12:15" x14ac:dyDescent="0.35">
      <c r="L2662" s="105"/>
      <c r="M2662" s="105"/>
      <c r="N2662" s="105"/>
      <c r="O2662" s="105"/>
    </row>
    <row r="2663" spans="12:15" x14ac:dyDescent="0.35">
      <c r="L2663" s="105"/>
      <c r="M2663" s="105"/>
      <c r="N2663" s="105"/>
      <c r="O2663" s="105"/>
    </row>
    <row r="2664" spans="12:15" x14ac:dyDescent="0.35">
      <c r="L2664" s="105"/>
      <c r="M2664" s="105"/>
      <c r="N2664" s="105"/>
      <c r="O2664" s="105"/>
    </row>
    <row r="2665" spans="12:15" x14ac:dyDescent="0.35">
      <c r="L2665" s="105"/>
      <c r="M2665" s="105"/>
      <c r="N2665" s="105"/>
      <c r="O2665" s="105"/>
    </row>
    <row r="2666" spans="12:15" x14ac:dyDescent="0.35">
      <c r="L2666" s="105"/>
      <c r="M2666" s="105"/>
      <c r="N2666" s="105"/>
      <c r="O2666" s="105"/>
    </row>
    <row r="2667" spans="12:15" x14ac:dyDescent="0.35">
      <c r="L2667" s="105"/>
      <c r="M2667" s="105"/>
      <c r="N2667" s="105"/>
      <c r="O2667" s="105"/>
    </row>
    <row r="2668" spans="12:15" x14ac:dyDescent="0.35">
      <c r="L2668" s="105"/>
      <c r="M2668" s="105"/>
      <c r="N2668" s="105"/>
      <c r="O2668" s="105"/>
    </row>
    <row r="2669" spans="12:15" x14ac:dyDescent="0.35">
      <c r="L2669" s="105"/>
      <c r="M2669" s="105"/>
      <c r="N2669" s="105"/>
      <c r="O2669" s="105"/>
    </row>
    <row r="2670" spans="12:15" x14ac:dyDescent="0.35">
      <c r="L2670" s="105"/>
      <c r="M2670" s="105"/>
      <c r="N2670" s="105"/>
      <c r="O2670" s="105"/>
    </row>
    <row r="2671" spans="12:15" x14ac:dyDescent="0.35">
      <c r="L2671" s="105"/>
      <c r="M2671" s="105"/>
      <c r="N2671" s="105"/>
      <c r="O2671" s="105"/>
    </row>
    <row r="2672" spans="12:15" x14ac:dyDescent="0.35">
      <c r="L2672" s="105"/>
      <c r="M2672" s="105"/>
      <c r="N2672" s="105"/>
      <c r="O2672" s="105"/>
    </row>
    <row r="2673" spans="12:15" x14ac:dyDescent="0.35">
      <c r="L2673" s="105"/>
      <c r="M2673" s="105"/>
      <c r="N2673" s="105"/>
      <c r="O2673" s="105"/>
    </row>
    <row r="2674" spans="12:15" x14ac:dyDescent="0.35">
      <c r="L2674" s="105"/>
      <c r="M2674" s="105"/>
      <c r="N2674" s="105"/>
      <c r="O2674" s="105"/>
    </row>
    <row r="2675" spans="12:15" x14ac:dyDescent="0.35">
      <c r="L2675" s="105"/>
      <c r="M2675" s="105"/>
      <c r="N2675" s="105"/>
      <c r="O2675" s="105"/>
    </row>
    <row r="2676" spans="12:15" x14ac:dyDescent="0.35">
      <c r="L2676" s="105"/>
      <c r="M2676" s="105"/>
      <c r="N2676" s="105"/>
      <c r="O2676" s="105"/>
    </row>
    <row r="2677" spans="12:15" x14ac:dyDescent="0.35">
      <c r="L2677" s="105"/>
      <c r="M2677" s="105"/>
      <c r="N2677" s="105"/>
      <c r="O2677" s="105"/>
    </row>
    <row r="2678" spans="12:15" x14ac:dyDescent="0.35">
      <c r="L2678" s="105"/>
      <c r="M2678" s="105"/>
      <c r="N2678" s="105"/>
      <c r="O2678" s="105"/>
    </row>
    <row r="2679" spans="12:15" x14ac:dyDescent="0.35">
      <c r="L2679" s="105"/>
      <c r="M2679" s="105"/>
      <c r="N2679" s="105"/>
      <c r="O2679" s="105"/>
    </row>
    <row r="2680" spans="12:15" x14ac:dyDescent="0.35">
      <c r="L2680" s="105"/>
      <c r="M2680" s="105"/>
      <c r="N2680" s="105"/>
      <c r="O2680" s="105"/>
    </row>
    <row r="2681" spans="12:15" x14ac:dyDescent="0.35">
      <c r="L2681" s="105"/>
      <c r="M2681" s="105"/>
      <c r="N2681" s="105"/>
      <c r="O2681" s="105"/>
    </row>
    <row r="2682" spans="12:15" x14ac:dyDescent="0.35">
      <c r="L2682" s="105"/>
      <c r="M2682" s="105"/>
      <c r="N2682" s="105"/>
      <c r="O2682" s="105"/>
    </row>
    <row r="2683" spans="12:15" x14ac:dyDescent="0.35">
      <c r="L2683" s="105"/>
      <c r="M2683" s="105"/>
      <c r="N2683" s="105"/>
      <c r="O2683" s="105"/>
    </row>
    <row r="2684" spans="12:15" x14ac:dyDescent="0.35">
      <c r="L2684" s="105"/>
      <c r="M2684" s="105"/>
      <c r="N2684" s="105"/>
      <c r="O2684" s="105"/>
    </row>
    <row r="2685" spans="12:15" x14ac:dyDescent="0.35">
      <c r="L2685" s="105"/>
      <c r="M2685" s="105"/>
      <c r="N2685" s="105"/>
      <c r="O2685" s="105"/>
    </row>
    <row r="2686" spans="12:15" x14ac:dyDescent="0.35">
      <c r="L2686" s="105"/>
      <c r="M2686" s="105"/>
      <c r="N2686" s="105"/>
      <c r="O2686" s="105"/>
    </row>
    <row r="2687" spans="12:15" x14ac:dyDescent="0.35">
      <c r="L2687" s="105"/>
      <c r="M2687" s="105"/>
      <c r="N2687" s="105"/>
      <c r="O2687" s="105"/>
    </row>
    <row r="2688" spans="12:15" x14ac:dyDescent="0.35">
      <c r="L2688" s="105"/>
      <c r="M2688" s="105"/>
      <c r="N2688" s="105"/>
      <c r="O2688" s="105"/>
    </row>
    <row r="2689" spans="12:15" x14ac:dyDescent="0.35">
      <c r="L2689" s="105"/>
      <c r="M2689" s="105"/>
      <c r="N2689" s="105"/>
      <c r="O2689" s="105"/>
    </row>
    <row r="2690" spans="12:15" x14ac:dyDescent="0.35">
      <c r="L2690" s="105"/>
      <c r="M2690" s="105"/>
      <c r="N2690" s="105"/>
      <c r="O2690" s="105"/>
    </row>
    <row r="2691" spans="12:15" x14ac:dyDescent="0.35">
      <c r="L2691" s="105"/>
      <c r="M2691" s="105"/>
      <c r="N2691" s="105"/>
      <c r="O2691" s="105"/>
    </row>
    <row r="2692" spans="12:15" x14ac:dyDescent="0.35">
      <c r="L2692" s="105"/>
      <c r="M2692" s="105"/>
      <c r="N2692" s="105"/>
      <c r="O2692" s="105"/>
    </row>
    <row r="2693" spans="12:15" x14ac:dyDescent="0.35">
      <c r="L2693" s="105"/>
      <c r="M2693" s="105"/>
      <c r="N2693" s="105"/>
      <c r="O2693" s="105"/>
    </row>
    <row r="2694" spans="12:15" x14ac:dyDescent="0.35">
      <c r="L2694" s="105"/>
      <c r="M2694" s="105"/>
      <c r="N2694" s="105"/>
      <c r="O2694" s="105"/>
    </row>
    <row r="2695" spans="12:15" x14ac:dyDescent="0.35">
      <c r="L2695" s="105"/>
      <c r="M2695" s="105"/>
      <c r="N2695" s="105"/>
      <c r="O2695" s="105"/>
    </row>
    <row r="2696" spans="12:15" x14ac:dyDescent="0.35">
      <c r="L2696" s="105"/>
      <c r="M2696" s="105"/>
      <c r="N2696" s="105"/>
      <c r="O2696" s="105"/>
    </row>
    <row r="2697" spans="12:15" x14ac:dyDescent="0.35">
      <c r="L2697" s="105"/>
      <c r="M2697" s="105"/>
      <c r="N2697" s="105"/>
      <c r="O2697" s="105"/>
    </row>
    <row r="2698" spans="12:15" x14ac:dyDescent="0.35">
      <c r="L2698" s="105"/>
      <c r="M2698" s="105"/>
      <c r="N2698" s="105"/>
      <c r="O2698" s="105"/>
    </row>
    <row r="2699" spans="12:15" x14ac:dyDescent="0.35">
      <c r="L2699" s="105"/>
      <c r="M2699" s="105"/>
      <c r="N2699" s="105"/>
      <c r="O2699" s="105"/>
    </row>
    <row r="2700" spans="12:15" x14ac:dyDescent="0.35">
      <c r="L2700" s="105"/>
      <c r="M2700" s="105"/>
      <c r="N2700" s="105"/>
      <c r="O2700" s="105"/>
    </row>
    <row r="2701" spans="12:15" x14ac:dyDescent="0.35">
      <c r="L2701" s="105"/>
      <c r="M2701" s="105"/>
      <c r="N2701" s="105"/>
      <c r="O2701" s="105"/>
    </row>
    <row r="2702" spans="12:15" x14ac:dyDescent="0.35">
      <c r="L2702" s="105"/>
      <c r="M2702" s="105"/>
      <c r="N2702" s="105"/>
      <c r="O2702" s="105"/>
    </row>
    <row r="2703" spans="12:15" x14ac:dyDescent="0.35">
      <c r="L2703" s="105"/>
      <c r="M2703" s="105"/>
      <c r="N2703" s="105"/>
      <c r="O2703" s="105"/>
    </row>
    <row r="2704" spans="12:15" x14ac:dyDescent="0.35">
      <c r="L2704" s="105"/>
      <c r="M2704" s="105"/>
      <c r="N2704" s="105"/>
      <c r="O2704" s="105"/>
    </row>
    <row r="2705" spans="12:15" x14ac:dyDescent="0.35">
      <c r="L2705" s="105"/>
      <c r="M2705" s="105"/>
      <c r="N2705" s="105"/>
      <c r="O2705" s="105"/>
    </row>
    <row r="2706" spans="12:15" x14ac:dyDescent="0.35">
      <c r="L2706" s="105"/>
      <c r="M2706" s="105"/>
      <c r="N2706" s="105"/>
      <c r="O2706" s="105"/>
    </row>
    <row r="2707" spans="12:15" x14ac:dyDescent="0.35">
      <c r="L2707" s="105"/>
      <c r="M2707" s="105"/>
      <c r="N2707" s="105"/>
      <c r="O2707" s="105"/>
    </row>
    <row r="2708" spans="12:15" x14ac:dyDescent="0.35">
      <c r="L2708" s="105"/>
      <c r="M2708" s="105"/>
      <c r="N2708" s="105"/>
      <c r="O2708" s="105"/>
    </row>
    <row r="2709" spans="12:15" x14ac:dyDescent="0.35">
      <c r="L2709" s="105"/>
      <c r="M2709" s="105"/>
      <c r="N2709" s="105"/>
      <c r="O2709" s="105"/>
    </row>
    <row r="2710" spans="12:15" x14ac:dyDescent="0.35">
      <c r="L2710" s="105"/>
      <c r="M2710" s="105"/>
      <c r="N2710" s="105"/>
      <c r="O2710" s="105"/>
    </row>
    <row r="2711" spans="12:15" x14ac:dyDescent="0.35">
      <c r="L2711" s="105"/>
      <c r="M2711" s="105"/>
      <c r="N2711" s="105"/>
      <c r="O2711" s="105"/>
    </row>
    <row r="2712" spans="12:15" x14ac:dyDescent="0.35">
      <c r="L2712" s="105"/>
      <c r="M2712" s="105"/>
      <c r="N2712" s="105"/>
      <c r="O2712" s="105"/>
    </row>
    <row r="2713" spans="12:15" x14ac:dyDescent="0.35">
      <c r="L2713" s="105"/>
      <c r="M2713" s="105"/>
      <c r="N2713" s="105"/>
      <c r="O2713" s="105"/>
    </row>
    <row r="2714" spans="12:15" x14ac:dyDescent="0.35">
      <c r="L2714" s="105"/>
      <c r="M2714" s="105"/>
      <c r="N2714" s="105"/>
      <c r="O2714" s="105"/>
    </row>
    <row r="2715" spans="12:15" x14ac:dyDescent="0.35">
      <c r="L2715" s="105"/>
      <c r="M2715" s="105"/>
      <c r="N2715" s="105"/>
      <c r="O2715" s="105"/>
    </row>
    <row r="2716" spans="12:15" x14ac:dyDescent="0.35">
      <c r="L2716" s="105"/>
      <c r="M2716" s="105"/>
      <c r="N2716" s="105"/>
      <c r="O2716" s="105"/>
    </row>
    <row r="2717" spans="12:15" x14ac:dyDescent="0.35">
      <c r="L2717" s="105"/>
      <c r="M2717" s="105"/>
      <c r="N2717" s="105"/>
      <c r="O2717" s="105"/>
    </row>
    <row r="2718" spans="12:15" x14ac:dyDescent="0.35">
      <c r="L2718" s="105"/>
      <c r="M2718" s="105"/>
      <c r="N2718" s="105"/>
      <c r="O2718" s="105"/>
    </row>
    <row r="2719" spans="12:15" x14ac:dyDescent="0.35">
      <c r="L2719" s="105"/>
      <c r="M2719" s="105"/>
      <c r="N2719" s="105"/>
      <c r="O2719" s="105"/>
    </row>
    <row r="2720" spans="12:15" x14ac:dyDescent="0.35">
      <c r="L2720" s="105"/>
      <c r="M2720" s="105"/>
      <c r="N2720" s="105"/>
      <c r="O2720" s="105"/>
    </row>
    <row r="2721" spans="12:15" x14ac:dyDescent="0.35">
      <c r="L2721" s="105"/>
      <c r="M2721" s="105"/>
      <c r="N2721" s="105"/>
      <c r="O2721" s="105"/>
    </row>
    <row r="2722" spans="12:15" x14ac:dyDescent="0.35">
      <c r="L2722" s="105"/>
      <c r="M2722" s="105"/>
      <c r="N2722" s="105"/>
      <c r="O2722" s="105"/>
    </row>
    <row r="2723" spans="12:15" x14ac:dyDescent="0.35">
      <c r="L2723" s="105"/>
      <c r="M2723" s="105"/>
      <c r="N2723" s="105"/>
      <c r="O2723" s="105"/>
    </row>
    <row r="2724" spans="12:15" x14ac:dyDescent="0.35">
      <c r="L2724" s="105"/>
      <c r="M2724" s="105"/>
      <c r="N2724" s="105"/>
      <c r="O2724" s="105"/>
    </row>
    <row r="2725" spans="12:15" x14ac:dyDescent="0.35">
      <c r="L2725" s="105"/>
      <c r="M2725" s="105"/>
      <c r="N2725" s="105"/>
      <c r="O2725" s="105"/>
    </row>
    <row r="2726" spans="12:15" x14ac:dyDescent="0.35">
      <c r="L2726" s="105"/>
      <c r="M2726" s="105"/>
      <c r="N2726" s="105"/>
      <c r="O2726" s="105"/>
    </row>
    <row r="2727" spans="12:15" x14ac:dyDescent="0.35">
      <c r="L2727" s="105"/>
      <c r="M2727" s="105"/>
      <c r="N2727" s="105"/>
      <c r="O2727" s="105"/>
    </row>
    <row r="2728" spans="12:15" x14ac:dyDescent="0.35">
      <c r="L2728" s="105"/>
      <c r="M2728" s="105"/>
      <c r="N2728" s="105"/>
      <c r="O2728" s="105"/>
    </row>
    <row r="2729" spans="12:15" x14ac:dyDescent="0.35">
      <c r="L2729" s="105"/>
      <c r="M2729" s="105"/>
      <c r="N2729" s="105"/>
      <c r="O2729" s="105"/>
    </row>
    <row r="2730" spans="12:15" x14ac:dyDescent="0.35">
      <c r="L2730" s="105"/>
      <c r="M2730" s="105"/>
      <c r="N2730" s="105"/>
      <c r="O2730" s="105"/>
    </row>
    <row r="2731" spans="12:15" x14ac:dyDescent="0.35">
      <c r="L2731" s="105"/>
      <c r="M2731" s="105"/>
      <c r="N2731" s="105"/>
      <c r="O2731" s="105"/>
    </row>
    <row r="2732" spans="12:15" x14ac:dyDescent="0.35">
      <c r="L2732" s="105"/>
      <c r="M2732" s="105"/>
      <c r="N2732" s="105"/>
      <c r="O2732" s="105"/>
    </row>
    <row r="2733" spans="12:15" x14ac:dyDescent="0.35">
      <c r="L2733" s="105"/>
      <c r="M2733" s="105"/>
      <c r="N2733" s="105"/>
      <c r="O2733" s="105"/>
    </row>
    <row r="2734" spans="12:15" x14ac:dyDescent="0.35">
      <c r="L2734" s="105"/>
      <c r="M2734" s="105"/>
      <c r="N2734" s="105"/>
      <c r="O2734" s="105"/>
    </row>
    <row r="2735" spans="12:15" x14ac:dyDescent="0.35">
      <c r="L2735" s="105"/>
      <c r="M2735" s="105"/>
      <c r="N2735" s="105"/>
      <c r="O2735" s="105"/>
    </row>
    <row r="2736" spans="12:15" x14ac:dyDescent="0.35">
      <c r="L2736" s="105"/>
      <c r="M2736" s="105"/>
      <c r="N2736" s="105"/>
      <c r="O2736" s="105"/>
    </row>
    <row r="2737" spans="12:15" x14ac:dyDescent="0.35">
      <c r="L2737" s="105"/>
      <c r="M2737" s="105"/>
      <c r="N2737" s="105"/>
      <c r="O2737" s="105"/>
    </row>
    <row r="2738" spans="12:15" x14ac:dyDescent="0.35">
      <c r="L2738" s="105"/>
      <c r="M2738" s="105"/>
      <c r="N2738" s="105"/>
      <c r="O2738" s="105"/>
    </row>
    <row r="2739" spans="12:15" x14ac:dyDescent="0.35">
      <c r="L2739" s="105"/>
      <c r="M2739" s="105"/>
      <c r="N2739" s="105"/>
      <c r="O2739" s="105"/>
    </row>
    <row r="2740" spans="12:15" x14ac:dyDescent="0.35">
      <c r="L2740" s="105"/>
      <c r="M2740" s="105"/>
      <c r="N2740" s="105"/>
      <c r="O2740" s="105"/>
    </row>
    <row r="2741" spans="12:15" x14ac:dyDescent="0.35">
      <c r="L2741" s="105"/>
      <c r="M2741" s="105"/>
      <c r="N2741" s="105"/>
      <c r="O2741" s="105"/>
    </row>
    <row r="2742" spans="12:15" x14ac:dyDescent="0.35">
      <c r="L2742" s="105"/>
      <c r="M2742" s="105"/>
      <c r="N2742" s="105"/>
      <c r="O2742" s="105"/>
    </row>
    <row r="2743" spans="12:15" x14ac:dyDescent="0.35">
      <c r="L2743" s="105"/>
      <c r="M2743" s="105"/>
      <c r="N2743" s="105"/>
      <c r="O2743" s="105"/>
    </row>
    <row r="2744" spans="12:15" x14ac:dyDescent="0.35">
      <c r="L2744" s="105"/>
      <c r="M2744" s="105"/>
      <c r="N2744" s="105"/>
      <c r="O2744" s="105"/>
    </row>
    <row r="2745" spans="12:15" x14ac:dyDescent="0.35">
      <c r="L2745" s="105"/>
      <c r="M2745" s="105"/>
      <c r="N2745" s="105"/>
      <c r="O2745" s="105"/>
    </row>
    <row r="2746" spans="12:15" x14ac:dyDescent="0.35">
      <c r="L2746" s="105"/>
      <c r="M2746" s="105"/>
      <c r="N2746" s="105"/>
      <c r="O2746" s="105"/>
    </row>
    <row r="2747" spans="12:15" x14ac:dyDescent="0.35">
      <c r="L2747" s="105"/>
      <c r="M2747" s="105"/>
      <c r="N2747" s="105"/>
      <c r="O2747" s="105"/>
    </row>
    <row r="2748" spans="12:15" x14ac:dyDescent="0.35">
      <c r="L2748" s="105"/>
      <c r="M2748" s="105"/>
      <c r="N2748" s="105"/>
      <c r="O2748" s="105"/>
    </row>
    <row r="2749" spans="12:15" x14ac:dyDescent="0.35">
      <c r="L2749" s="105"/>
      <c r="M2749" s="105"/>
      <c r="N2749" s="105"/>
      <c r="O2749" s="105"/>
    </row>
    <row r="2750" spans="12:15" x14ac:dyDescent="0.35">
      <c r="L2750" s="105"/>
      <c r="M2750" s="105"/>
      <c r="N2750" s="105"/>
      <c r="O2750" s="105"/>
    </row>
    <row r="2751" spans="12:15" x14ac:dyDescent="0.35">
      <c r="L2751" s="105"/>
      <c r="M2751" s="105"/>
      <c r="N2751" s="105"/>
      <c r="O2751" s="105"/>
    </row>
    <row r="2752" spans="12:15" x14ac:dyDescent="0.35">
      <c r="L2752" s="105"/>
      <c r="M2752" s="105"/>
      <c r="N2752" s="105"/>
      <c r="O2752" s="105"/>
    </row>
    <row r="2753" spans="12:15" x14ac:dyDescent="0.35">
      <c r="L2753" s="105"/>
      <c r="M2753" s="105"/>
      <c r="N2753" s="105"/>
      <c r="O2753" s="105"/>
    </row>
    <row r="2754" spans="12:15" x14ac:dyDescent="0.35">
      <c r="L2754" s="105"/>
      <c r="M2754" s="105"/>
      <c r="N2754" s="105"/>
      <c r="O2754" s="105"/>
    </row>
    <row r="2755" spans="12:15" x14ac:dyDescent="0.35">
      <c r="L2755" s="105"/>
      <c r="M2755" s="105"/>
      <c r="N2755" s="105"/>
      <c r="O2755" s="105"/>
    </row>
    <row r="2756" spans="12:15" x14ac:dyDescent="0.35">
      <c r="L2756" s="105"/>
      <c r="M2756" s="105"/>
      <c r="N2756" s="105"/>
      <c r="O2756" s="105"/>
    </row>
    <row r="2757" spans="12:15" x14ac:dyDescent="0.35">
      <c r="L2757" s="105"/>
      <c r="M2757" s="105"/>
      <c r="N2757" s="105"/>
      <c r="O2757" s="105"/>
    </row>
    <row r="2758" spans="12:15" x14ac:dyDescent="0.35">
      <c r="L2758" s="105"/>
      <c r="M2758" s="105"/>
      <c r="N2758" s="105"/>
      <c r="O2758" s="105"/>
    </row>
    <row r="2759" spans="12:15" x14ac:dyDescent="0.35">
      <c r="L2759" s="105"/>
      <c r="M2759" s="105"/>
      <c r="N2759" s="105"/>
      <c r="O2759" s="105"/>
    </row>
    <row r="2760" spans="12:15" x14ac:dyDescent="0.35">
      <c r="L2760" s="105"/>
      <c r="M2760" s="105"/>
      <c r="N2760" s="105"/>
      <c r="O2760" s="105"/>
    </row>
    <row r="2761" spans="12:15" x14ac:dyDescent="0.35">
      <c r="L2761" s="105"/>
      <c r="M2761" s="105"/>
      <c r="N2761" s="105"/>
      <c r="O2761" s="105"/>
    </row>
    <row r="2762" spans="12:15" x14ac:dyDescent="0.35">
      <c r="L2762" s="105"/>
      <c r="M2762" s="105"/>
      <c r="N2762" s="105"/>
      <c r="O2762" s="105"/>
    </row>
    <row r="2763" spans="12:15" x14ac:dyDescent="0.35">
      <c r="L2763" s="105"/>
      <c r="M2763" s="105"/>
      <c r="N2763" s="105"/>
      <c r="O2763" s="105"/>
    </row>
    <row r="2764" spans="12:15" x14ac:dyDescent="0.35">
      <c r="L2764" s="105"/>
      <c r="M2764" s="105"/>
      <c r="N2764" s="105"/>
      <c r="O2764" s="105"/>
    </row>
    <row r="2765" spans="12:15" x14ac:dyDescent="0.35">
      <c r="L2765" s="105"/>
      <c r="M2765" s="105"/>
      <c r="N2765" s="105"/>
      <c r="O2765" s="105"/>
    </row>
    <row r="2766" spans="12:15" x14ac:dyDescent="0.35">
      <c r="L2766" s="105"/>
      <c r="M2766" s="105"/>
      <c r="N2766" s="105"/>
      <c r="O2766" s="105"/>
    </row>
    <row r="2767" spans="12:15" x14ac:dyDescent="0.35">
      <c r="L2767" s="105"/>
      <c r="M2767" s="105"/>
      <c r="N2767" s="105"/>
      <c r="O2767" s="105"/>
    </row>
    <row r="2768" spans="12:15" x14ac:dyDescent="0.35">
      <c r="L2768" s="105"/>
      <c r="M2768" s="105"/>
      <c r="N2768" s="105"/>
      <c r="O2768" s="105"/>
    </row>
    <row r="2769" spans="12:15" x14ac:dyDescent="0.35">
      <c r="L2769" s="105"/>
      <c r="M2769" s="105"/>
      <c r="N2769" s="105"/>
      <c r="O2769" s="105"/>
    </row>
    <row r="2770" spans="12:15" x14ac:dyDescent="0.35">
      <c r="L2770" s="105"/>
      <c r="M2770" s="105"/>
      <c r="N2770" s="105"/>
      <c r="O2770" s="105"/>
    </row>
    <row r="2771" spans="12:15" x14ac:dyDescent="0.35">
      <c r="L2771" s="105"/>
      <c r="M2771" s="105"/>
      <c r="N2771" s="105"/>
      <c r="O2771" s="105"/>
    </row>
    <row r="2772" spans="12:15" x14ac:dyDescent="0.35">
      <c r="L2772" s="105"/>
      <c r="M2772" s="105"/>
      <c r="N2772" s="105"/>
      <c r="O2772" s="105"/>
    </row>
    <row r="2773" spans="12:15" x14ac:dyDescent="0.35">
      <c r="L2773" s="105"/>
      <c r="M2773" s="105"/>
      <c r="N2773" s="105"/>
      <c r="O2773" s="105"/>
    </row>
    <row r="2774" spans="12:15" x14ac:dyDescent="0.35">
      <c r="L2774" s="105"/>
      <c r="M2774" s="105"/>
      <c r="N2774" s="105"/>
      <c r="O2774" s="105"/>
    </row>
    <row r="2775" spans="12:15" x14ac:dyDescent="0.35">
      <c r="L2775" s="105"/>
      <c r="M2775" s="105"/>
      <c r="N2775" s="105"/>
      <c r="O2775" s="105"/>
    </row>
    <row r="2776" spans="12:15" x14ac:dyDescent="0.35">
      <c r="L2776" s="105"/>
      <c r="M2776" s="105"/>
      <c r="N2776" s="105"/>
      <c r="O2776" s="105"/>
    </row>
    <row r="2777" spans="12:15" x14ac:dyDescent="0.35">
      <c r="L2777" s="105"/>
      <c r="M2777" s="105"/>
      <c r="N2777" s="105"/>
      <c r="O2777" s="105"/>
    </row>
    <row r="2778" spans="12:15" x14ac:dyDescent="0.35">
      <c r="L2778" s="105"/>
      <c r="M2778" s="105"/>
      <c r="N2778" s="105"/>
      <c r="O2778" s="105"/>
    </row>
    <row r="2779" spans="12:15" x14ac:dyDescent="0.35">
      <c r="L2779" s="105"/>
      <c r="M2779" s="105"/>
      <c r="N2779" s="105"/>
      <c r="O2779" s="105"/>
    </row>
    <row r="2780" spans="12:15" x14ac:dyDescent="0.35">
      <c r="L2780" s="105"/>
      <c r="M2780" s="105"/>
      <c r="N2780" s="105"/>
      <c r="O2780" s="105"/>
    </row>
    <row r="2781" spans="12:15" x14ac:dyDescent="0.35">
      <c r="L2781" s="105"/>
      <c r="M2781" s="105"/>
      <c r="N2781" s="105"/>
      <c r="O2781" s="105"/>
    </row>
    <row r="2782" spans="12:15" x14ac:dyDescent="0.35">
      <c r="L2782" s="105"/>
      <c r="M2782" s="105"/>
      <c r="N2782" s="105"/>
      <c r="O2782" s="105"/>
    </row>
    <row r="2783" spans="12:15" x14ac:dyDescent="0.35">
      <c r="L2783" s="105"/>
      <c r="M2783" s="105"/>
      <c r="N2783" s="105"/>
      <c r="O2783" s="105"/>
    </row>
    <row r="2784" spans="12:15" x14ac:dyDescent="0.35">
      <c r="L2784" s="105"/>
      <c r="M2784" s="105"/>
      <c r="N2784" s="105"/>
      <c r="O2784" s="105"/>
    </row>
    <row r="2785" spans="12:15" x14ac:dyDescent="0.35">
      <c r="L2785" s="105"/>
      <c r="M2785" s="105"/>
      <c r="N2785" s="105"/>
      <c r="O2785" s="105"/>
    </row>
    <row r="2786" spans="12:15" x14ac:dyDescent="0.35">
      <c r="L2786" s="105"/>
      <c r="M2786" s="105"/>
      <c r="N2786" s="105"/>
      <c r="O2786" s="105"/>
    </row>
    <row r="2787" spans="12:15" x14ac:dyDescent="0.35">
      <c r="L2787" s="105"/>
      <c r="M2787" s="105"/>
      <c r="N2787" s="105"/>
      <c r="O2787" s="105"/>
    </row>
    <row r="2788" spans="12:15" x14ac:dyDescent="0.35">
      <c r="L2788" s="105"/>
      <c r="M2788" s="105"/>
      <c r="N2788" s="105"/>
      <c r="O2788" s="105"/>
    </row>
    <row r="2789" spans="12:15" x14ac:dyDescent="0.35">
      <c r="L2789" s="105"/>
      <c r="M2789" s="105"/>
      <c r="N2789" s="105"/>
      <c r="O2789" s="105"/>
    </row>
    <row r="2790" spans="12:15" x14ac:dyDescent="0.35">
      <c r="L2790" s="105"/>
      <c r="M2790" s="105"/>
      <c r="N2790" s="105"/>
      <c r="O2790" s="105"/>
    </row>
    <row r="2791" spans="12:15" x14ac:dyDescent="0.35">
      <c r="L2791" s="105"/>
      <c r="M2791" s="105"/>
      <c r="N2791" s="105"/>
      <c r="O2791" s="105"/>
    </row>
    <row r="2792" spans="12:15" x14ac:dyDescent="0.35">
      <c r="L2792" s="105"/>
      <c r="M2792" s="105"/>
      <c r="N2792" s="105"/>
      <c r="O2792" s="105"/>
    </row>
    <row r="2793" spans="12:15" x14ac:dyDescent="0.35">
      <c r="L2793" s="105"/>
      <c r="M2793" s="105"/>
      <c r="N2793" s="105"/>
      <c r="O2793" s="105"/>
    </row>
    <row r="2794" spans="12:15" x14ac:dyDescent="0.35">
      <c r="L2794" s="105"/>
      <c r="M2794" s="105"/>
      <c r="N2794" s="105"/>
      <c r="O2794" s="105"/>
    </row>
    <row r="2795" spans="12:15" x14ac:dyDescent="0.35">
      <c r="L2795" s="105"/>
      <c r="M2795" s="105"/>
      <c r="N2795" s="105"/>
      <c r="O2795" s="105"/>
    </row>
    <row r="2796" spans="12:15" x14ac:dyDescent="0.35">
      <c r="L2796" s="105"/>
      <c r="M2796" s="105"/>
      <c r="N2796" s="105"/>
      <c r="O2796" s="105"/>
    </row>
    <row r="2797" spans="12:15" x14ac:dyDescent="0.35">
      <c r="L2797" s="105"/>
      <c r="M2797" s="105"/>
      <c r="N2797" s="105"/>
      <c r="O2797" s="105"/>
    </row>
    <row r="2798" spans="12:15" x14ac:dyDescent="0.35">
      <c r="L2798" s="105"/>
      <c r="M2798" s="105"/>
      <c r="N2798" s="105"/>
      <c r="O2798" s="105"/>
    </row>
    <row r="2799" spans="12:15" x14ac:dyDescent="0.35">
      <c r="L2799" s="105"/>
      <c r="M2799" s="105"/>
      <c r="N2799" s="105"/>
      <c r="O2799" s="105"/>
    </row>
    <row r="2800" spans="12:15" x14ac:dyDescent="0.35">
      <c r="L2800" s="105"/>
      <c r="M2800" s="105"/>
      <c r="N2800" s="105"/>
      <c r="O2800" s="105"/>
    </row>
    <row r="2801" spans="12:15" x14ac:dyDescent="0.35">
      <c r="L2801" s="105"/>
      <c r="M2801" s="105"/>
      <c r="N2801" s="105"/>
      <c r="O2801" s="105"/>
    </row>
    <row r="2802" spans="12:15" x14ac:dyDescent="0.35">
      <c r="L2802" s="105"/>
      <c r="M2802" s="105"/>
      <c r="N2802" s="105"/>
      <c r="O2802" s="105"/>
    </row>
    <row r="2803" spans="12:15" x14ac:dyDescent="0.35">
      <c r="L2803" s="105"/>
      <c r="M2803" s="105"/>
      <c r="N2803" s="105"/>
      <c r="O2803" s="105"/>
    </row>
    <row r="2804" spans="12:15" x14ac:dyDescent="0.35">
      <c r="L2804" s="105"/>
      <c r="M2804" s="105"/>
      <c r="N2804" s="105"/>
      <c r="O2804" s="105"/>
    </row>
    <row r="2805" spans="12:15" x14ac:dyDescent="0.35">
      <c r="L2805" s="105"/>
      <c r="M2805" s="105"/>
      <c r="N2805" s="105"/>
      <c r="O2805" s="105"/>
    </row>
    <row r="2806" spans="12:15" x14ac:dyDescent="0.35">
      <c r="L2806" s="105"/>
      <c r="M2806" s="105"/>
      <c r="N2806" s="105"/>
      <c r="O2806" s="105"/>
    </row>
    <row r="2807" spans="12:15" x14ac:dyDescent="0.35">
      <c r="L2807" s="105"/>
      <c r="M2807" s="105"/>
      <c r="N2807" s="105"/>
      <c r="O2807" s="105"/>
    </row>
    <row r="2808" spans="12:15" x14ac:dyDescent="0.35">
      <c r="L2808" s="105"/>
      <c r="M2808" s="105"/>
      <c r="N2808" s="105"/>
      <c r="O2808" s="105"/>
    </row>
    <row r="2809" spans="12:15" x14ac:dyDescent="0.35">
      <c r="L2809" s="105"/>
      <c r="M2809" s="105"/>
      <c r="N2809" s="105"/>
      <c r="O2809" s="105"/>
    </row>
    <row r="2810" spans="12:15" x14ac:dyDescent="0.35">
      <c r="L2810" s="105"/>
      <c r="M2810" s="105"/>
      <c r="N2810" s="105"/>
      <c r="O2810" s="105"/>
    </row>
    <row r="2811" spans="12:15" x14ac:dyDescent="0.35">
      <c r="L2811" s="105"/>
      <c r="M2811" s="105"/>
      <c r="N2811" s="105"/>
      <c r="O2811" s="105"/>
    </row>
    <row r="2812" spans="12:15" x14ac:dyDescent="0.35">
      <c r="L2812" s="105"/>
      <c r="M2812" s="105"/>
      <c r="N2812" s="105"/>
      <c r="O2812" s="105"/>
    </row>
    <row r="2813" spans="12:15" x14ac:dyDescent="0.35">
      <c r="L2813" s="105"/>
      <c r="M2813" s="105"/>
      <c r="N2813" s="105"/>
      <c r="O2813" s="105"/>
    </row>
    <row r="2814" spans="12:15" x14ac:dyDescent="0.35">
      <c r="L2814" s="105"/>
      <c r="M2814" s="105"/>
      <c r="N2814" s="105"/>
      <c r="O2814" s="105"/>
    </row>
    <row r="2815" spans="12:15" x14ac:dyDescent="0.35">
      <c r="L2815" s="105"/>
      <c r="M2815" s="105"/>
      <c r="N2815" s="105"/>
      <c r="O2815" s="105"/>
    </row>
    <row r="2816" spans="12:15" x14ac:dyDescent="0.35">
      <c r="L2816" s="105"/>
      <c r="M2816" s="105"/>
      <c r="N2816" s="105"/>
      <c r="O2816" s="105"/>
    </row>
    <row r="2817" spans="12:15" x14ac:dyDescent="0.35">
      <c r="L2817" s="105"/>
      <c r="M2817" s="105"/>
      <c r="N2817" s="105"/>
      <c r="O2817" s="105"/>
    </row>
    <row r="2818" spans="12:15" x14ac:dyDescent="0.35">
      <c r="L2818" s="105"/>
      <c r="M2818" s="105"/>
      <c r="N2818" s="105"/>
      <c r="O2818" s="105"/>
    </row>
    <row r="2819" spans="12:15" x14ac:dyDescent="0.35">
      <c r="L2819" s="105"/>
      <c r="M2819" s="105"/>
      <c r="N2819" s="105"/>
      <c r="O2819" s="105"/>
    </row>
    <row r="2820" spans="12:15" x14ac:dyDescent="0.35">
      <c r="L2820" s="105"/>
      <c r="M2820" s="105"/>
      <c r="N2820" s="105"/>
      <c r="O2820" s="105"/>
    </row>
    <row r="2821" spans="12:15" x14ac:dyDescent="0.35">
      <c r="L2821" s="105"/>
      <c r="M2821" s="105"/>
      <c r="N2821" s="105"/>
      <c r="O2821" s="105"/>
    </row>
    <row r="2822" spans="12:15" x14ac:dyDescent="0.35">
      <c r="L2822" s="105"/>
      <c r="M2822" s="105"/>
      <c r="N2822" s="105"/>
      <c r="O2822" s="105"/>
    </row>
    <row r="2823" spans="12:15" x14ac:dyDescent="0.35">
      <c r="L2823" s="105"/>
      <c r="M2823" s="105"/>
      <c r="N2823" s="105"/>
      <c r="O2823" s="105"/>
    </row>
    <row r="2824" spans="12:15" x14ac:dyDescent="0.35">
      <c r="L2824" s="105"/>
      <c r="M2824" s="105"/>
      <c r="N2824" s="105"/>
      <c r="O2824" s="105"/>
    </row>
    <row r="2825" spans="12:15" x14ac:dyDescent="0.35">
      <c r="L2825" s="105"/>
      <c r="M2825" s="105"/>
      <c r="N2825" s="105"/>
      <c r="O2825" s="105"/>
    </row>
    <row r="2826" spans="12:15" x14ac:dyDescent="0.35">
      <c r="L2826" s="105"/>
      <c r="M2826" s="105"/>
      <c r="N2826" s="105"/>
      <c r="O2826" s="105"/>
    </row>
    <row r="2827" spans="12:15" x14ac:dyDescent="0.35">
      <c r="L2827" s="105"/>
      <c r="M2827" s="105"/>
      <c r="N2827" s="105"/>
      <c r="O2827" s="105"/>
    </row>
    <row r="2828" spans="12:15" x14ac:dyDescent="0.35">
      <c r="L2828" s="105"/>
      <c r="M2828" s="105"/>
      <c r="N2828" s="105"/>
      <c r="O2828" s="105"/>
    </row>
    <row r="2829" spans="12:15" x14ac:dyDescent="0.35">
      <c r="L2829" s="105"/>
      <c r="M2829" s="105"/>
      <c r="N2829" s="105"/>
      <c r="O2829" s="105"/>
    </row>
    <row r="2830" spans="12:15" x14ac:dyDescent="0.35">
      <c r="L2830" s="105"/>
      <c r="M2830" s="105"/>
      <c r="N2830" s="105"/>
      <c r="O2830" s="105"/>
    </row>
    <row r="2831" spans="12:15" x14ac:dyDescent="0.35">
      <c r="L2831" s="105"/>
      <c r="M2831" s="105"/>
      <c r="N2831" s="105"/>
      <c r="O2831" s="105"/>
    </row>
    <row r="2832" spans="12:15" x14ac:dyDescent="0.35">
      <c r="L2832" s="105"/>
      <c r="M2832" s="105"/>
      <c r="N2832" s="105"/>
      <c r="O2832" s="105"/>
    </row>
    <row r="2833" spans="12:15" x14ac:dyDescent="0.35">
      <c r="L2833" s="105"/>
      <c r="M2833" s="105"/>
      <c r="N2833" s="105"/>
      <c r="O2833" s="105"/>
    </row>
    <row r="2834" spans="12:15" x14ac:dyDescent="0.35">
      <c r="L2834" s="105"/>
      <c r="M2834" s="105"/>
      <c r="N2834" s="105"/>
      <c r="O2834" s="105"/>
    </row>
    <row r="2835" spans="12:15" x14ac:dyDescent="0.35">
      <c r="L2835" s="105"/>
      <c r="M2835" s="105"/>
      <c r="N2835" s="105"/>
      <c r="O2835" s="105"/>
    </row>
    <row r="2836" spans="12:15" x14ac:dyDescent="0.35">
      <c r="L2836" s="105"/>
      <c r="M2836" s="105"/>
      <c r="N2836" s="105"/>
      <c r="O2836" s="105"/>
    </row>
    <row r="2837" spans="12:15" x14ac:dyDescent="0.35">
      <c r="L2837" s="105"/>
      <c r="M2837" s="105"/>
      <c r="N2837" s="105"/>
      <c r="O2837" s="105"/>
    </row>
    <row r="2838" spans="12:15" x14ac:dyDescent="0.35">
      <c r="L2838" s="105"/>
      <c r="M2838" s="105"/>
      <c r="N2838" s="105"/>
      <c r="O2838" s="105"/>
    </row>
    <row r="2839" spans="12:15" x14ac:dyDescent="0.35">
      <c r="L2839" s="105"/>
      <c r="M2839" s="105"/>
      <c r="N2839" s="105"/>
      <c r="O2839" s="105"/>
    </row>
    <row r="2840" spans="12:15" x14ac:dyDescent="0.35">
      <c r="L2840" s="105"/>
      <c r="M2840" s="105"/>
      <c r="N2840" s="105"/>
      <c r="O2840" s="105"/>
    </row>
    <row r="2841" spans="12:15" x14ac:dyDescent="0.35">
      <c r="L2841" s="105"/>
      <c r="M2841" s="105"/>
      <c r="N2841" s="105"/>
      <c r="O2841" s="105"/>
    </row>
    <row r="2842" spans="12:15" x14ac:dyDescent="0.35">
      <c r="L2842" s="105"/>
      <c r="M2842" s="105"/>
      <c r="N2842" s="105"/>
      <c r="O2842" s="105"/>
    </row>
    <row r="2843" spans="12:15" x14ac:dyDescent="0.35">
      <c r="L2843" s="105"/>
      <c r="M2843" s="105"/>
      <c r="N2843" s="105"/>
      <c r="O2843" s="105"/>
    </row>
    <row r="2844" spans="12:15" x14ac:dyDescent="0.35">
      <c r="L2844" s="105"/>
      <c r="M2844" s="105"/>
      <c r="N2844" s="105"/>
      <c r="O2844" s="105"/>
    </row>
    <row r="2845" spans="12:15" x14ac:dyDescent="0.35">
      <c r="L2845" s="105"/>
      <c r="M2845" s="105"/>
      <c r="N2845" s="105"/>
      <c r="O2845" s="105"/>
    </row>
    <row r="2846" spans="12:15" x14ac:dyDescent="0.35">
      <c r="L2846" s="105"/>
      <c r="M2846" s="105"/>
      <c r="N2846" s="105"/>
      <c r="O2846" s="105"/>
    </row>
    <row r="2847" spans="12:15" x14ac:dyDescent="0.35">
      <c r="L2847" s="105"/>
      <c r="M2847" s="105"/>
      <c r="N2847" s="105"/>
      <c r="O2847" s="105"/>
    </row>
    <row r="2848" spans="12:15" x14ac:dyDescent="0.35">
      <c r="L2848" s="105"/>
      <c r="M2848" s="105"/>
      <c r="N2848" s="105"/>
      <c r="O2848" s="105"/>
    </row>
    <row r="2849" spans="12:15" x14ac:dyDescent="0.35">
      <c r="L2849" s="105"/>
      <c r="M2849" s="105"/>
      <c r="N2849" s="105"/>
      <c r="O2849" s="105"/>
    </row>
    <row r="2850" spans="12:15" x14ac:dyDescent="0.35">
      <c r="L2850" s="105"/>
      <c r="M2850" s="105"/>
      <c r="N2850" s="105"/>
      <c r="O2850" s="105"/>
    </row>
    <row r="2851" spans="12:15" x14ac:dyDescent="0.35">
      <c r="L2851" s="105"/>
      <c r="M2851" s="105"/>
      <c r="N2851" s="105"/>
      <c r="O2851" s="105"/>
    </row>
    <row r="2852" spans="12:15" x14ac:dyDescent="0.35">
      <c r="L2852" s="105"/>
      <c r="M2852" s="105"/>
      <c r="N2852" s="105"/>
      <c r="O2852" s="105"/>
    </row>
    <row r="2853" spans="12:15" x14ac:dyDescent="0.35">
      <c r="L2853" s="105"/>
      <c r="M2853" s="105"/>
      <c r="N2853" s="105"/>
      <c r="O2853" s="105"/>
    </row>
    <row r="2854" spans="12:15" x14ac:dyDescent="0.35">
      <c r="L2854" s="105"/>
      <c r="M2854" s="105"/>
      <c r="N2854" s="105"/>
      <c r="O2854" s="105"/>
    </row>
    <row r="2855" spans="12:15" x14ac:dyDescent="0.35">
      <c r="L2855" s="105"/>
      <c r="M2855" s="105"/>
      <c r="N2855" s="105"/>
      <c r="O2855" s="105"/>
    </row>
    <row r="2856" spans="12:15" x14ac:dyDescent="0.35">
      <c r="L2856" s="105"/>
      <c r="M2856" s="105"/>
      <c r="N2856" s="105"/>
      <c r="O2856" s="105"/>
    </row>
    <row r="2857" spans="12:15" x14ac:dyDescent="0.35">
      <c r="L2857" s="105"/>
      <c r="M2857" s="105"/>
      <c r="N2857" s="105"/>
      <c r="O2857" s="105"/>
    </row>
    <row r="2858" spans="12:15" x14ac:dyDescent="0.35">
      <c r="L2858" s="105"/>
      <c r="M2858" s="105"/>
      <c r="N2858" s="105"/>
      <c r="O2858" s="105"/>
    </row>
    <row r="2859" spans="12:15" x14ac:dyDescent="0.35">
      <c r="L2859" s="105"/>
      <c r="M2859" s="105"/>
      <c r="N2859" s="105"/>
      <c r="O2859" s="105"/>
    </row>
    <row r="2860" spans="12:15" x14ac:dyDescent="0.35">
      <c r="L2860" s="105"/>
      <c r="M2860" s="105"/>
      <c r="N2860" s="105"/>
      <c r="O2860" s="105"/>
    </row>
    <row r="2861" spans="12:15" x14ac:dyDescent="0.35">
      <c r="L2861" s="105"/>
      <c r="M2861" s="105"/>
      <c r="N2861" s="105"/>
      <c r="O2861" s="105"/>
    </row>
    <row r="2862" spans="12:15" x14ac:dyDescent="0.35">
      <c r="L2862" s="105"/>
      <c r="M2862" s="105"/>
      <c r="N2862" s="105"/>
      <c r="O2862" s="105"/>
    </row>
    <row r="2863" spans="12:15" x14ac:dyDescent="0.35">
      <c r="L2863" s="105"/>
      <c r="M2863" s="105"/>
      <c r="N2863" s="105"/>
      <c r="O2863" s="105"/>
    </row>
    <row r="2864" spans="12:15" x14ac:dyDescent="0.35">
      <c r="L2864" s="105"/>
      <c r="M2864" s="105"/>
      <c r="N2864" s="105"/>
      <c r="O2864" s="105"/>
    </row>
    <row r="2865" spans="12:15" x14ac:dyDescent="0.35">
      <c r="L2865" s="105"/>
      <c r="M2865" s="105"/>
      <c r="N2865" s="105"/>
      <c r="O2865" s="105"/>
    </row>
    <row r="2866" spans="12:15" x14ac:dyDescent="0.35">
      <c r="L2866" s="105"/>
      <c r="M2866" s="105"/>
      <c r="N2866" s="105"/>
      <c r="O2866" s="105"/>
    </row>
    <row r="2867" spans="12:15" x14ac:dyDescent="0.35">
      <c r="L2867" s="105"/>
      <c r="M2867" s="105"/>
      <c r="N2867" s="105"/>
      <c r="O2867" s="105"/>
    </row>
    <row r="2868" spans="12:15" x14ac:dyDescent="0.35">
      <c r="L2868" s="105"/>
      <c r="M2868" s="105"/>
      <c r="N2868" s="105"/>
      <c r="O2868" s="105"/>
    </row>
    <row r="2869" spans="12:15" x14ac:dyDescent="0.35">
      <c r="L2869" s="105"/>
      <c r="M2869" s="105"/>
      <c r="N2869" s="105"/>
      <c r="O2869" s="105"/>
    </row>
    <row r="2870" spans="12:15" x14ac:dyDescent="0.35">
      <c r="L2870" s="105"/>
      <c r="M2870" s="105"/>
      <c r="N2870" s="105"/>
      <c r="O2870" s="105"/>
    </row>
    <row r="2871" spans="12:15" x14ac:dyDescent="0.35">
      <c r="L2871" s="105"/>
      <c r="M2871" s="105"/>
      <c r="N2871" s="105"/>
      <c r="O2871" s="105"/>
    </row>
    <row r="2872" spans="12:15" x14ac:dyDescent="0.35">
      <c r="L2872" s="105"/>
      <c r="M2872" s="105"/>
      <c r="N2872" s="105"/>
      <c r="O2872" s="105"/>
    </row>
    <row r="2873" spans="12:15" x14ac:dyDescent="0.35">
      <c r="L2873" s="105"/>
      <c r="M2873" s="105"/>
      <c r="N2873" s="105"/>
      <c r="O2873" s="105"/>
    </row>
    <row r="2874" spans="12:15" x14ac:dyDescent="0.35">
      <c r="L2874" s="105"/>
      <c r="M2874" s="105"/>
      <c r="N2874" s="105"/>
      <c r="O2874" s="105"/>
    </row>
    <row r="2875" spans="12:15" x14ac:dyDescent="0.35">
      <c r="L2875" s="105"/>
      <c r="M2875" s="105"/>
      <c r="N2875" s="105"/>
      <c r="O2875" s="105"/>
    </row>
    <row r="2876" spans="12:15" x14ac:dyDescent="0.35">
      <c r="L2876" s="105"/>
      <c r="M2876" s="105"/>
      <c r="N2876" s="105"/>
      <c r="O2876" s="105"/>
    </row>
    <row r="2877" spans="12:15" x14ac:dyDescent="0.35">
      <c r="L2877" s="105"/>
      <c r="M2877" s="105"/>
      <c r="N2877" s="105"/>
      <c r="O2877" s="105"/>
    </row>
    <row r="2878" spans="12:15" x14ac:dyDescent="0.35">
      <c r="L2878" s="105"/>
      <c r="M2878" s="105"/>
      <c r="N2878" s="105"/>
      <c r="O2878" s="105"/>
    </row>
    <row r="2879" spans="12:15" x14ac:dyDescent="0.35">
      <c r="L2879" s="105"/>
      <c r="M2879" s="105"/>
      <c r="N2879" s="105"/>
      <c r="O2879" s="105"/>
    </row>
    <row r="2880" spans="12:15" x14ac:dyDescent="0.35">
      <c r="L2880" s="105"/>
      <c r="M2880" s="105"/>
      <c r="N2880" s="105"/>
      <c r="O2880" s="105"/>
    </row>
    <row r="2881" spans="12:15" x14ac:dyDescent="0.35">
      <c r="L2881" s="105"/>
      <c r="M2881" s="105"/>
      <c r="N2881" s="105"/>
      <c r="O2881" s="105"/>
    </row>
    <row r="2882" spans="12:15" x14ac:dyDescent="0.35">
      <c r="L2882" s="105"/>
      <c r="M2882" s="105"/>
      <c r="N2882" s="105"/>
      <c r="O2882" s="105"/>
    </row>
    <row r="2883" spans="12:15" x14ac:dyDescent="0.35">
      <c r="L2883" s="105"/>
      <c r="M2883" s="105"/>
      <c r="N2883" s="105"/>
      <c r="O2883" s="105"/>
    </row>
    <row r="2884" spans="12:15" x14ac:dyDescent="0.35">
      <c r="L2884" s="105"/>
      <c r="M2884" s="105"/>
      <c r="N2884" s="105"/>
      <c r="O2884" s="105"/>
    </row>
    <row r="2885" spans="12:15" x14ac:dyDescent="0.35">
      <c r="L2885" s="105"/>
      <c r="M2885" s="105"/>
      <c r="N2885" s="105"/>
      <c r="O2885" s="105"/>
    </row>
    <row r="2886" spans="12:15" x14ac:dyDescent="0.35">
      <c r="L2886" s="105"/>
      <c r="M2886" s="105"/>
      <c r="N2886" s="105"/>
      <c r="O2886" s="105"/>
    </row>
    <row r="2887" spans="12:15" x14ac:dyDescent="0.35">
      <c r="L2887" s="105"/>
      <c r="M2887" s="105"/>
      <c r="N2887" s="105"/>
      <c r="O2887" s="105"/>
    </row>
    <row r="2888" spans="12:15" x14ac:dyDescent="0.35">
      <c r="L2888" s="105"/>
      <c r="M2888" s="105"/>
      <c r="N2888" s="105"/>
      <c r="O2888" s="105"/>
    </row>
    <row r="2889" spans="12:15" x14ac:dyDescent="0.35">
      <c r="L2889" s="105"/>
      <c r="M2889" s="105"/>
      <c r="N2889" s="105"/>
      <c r="O2889" s="105"/>
    </row>
    <row r="2890" spans="12:15" x14ac:dyDescent="0.35">
      <c r="L2890" s="105"/>
      <c r="M2890" s="105"/>
      <c r="N2890" s="105"/>
      <c r="O2890" s="105"/>
    </row>
    <row r="2891" spans="12:15" x14ac:dyDescent="0.35">
      <c r="L2891" s="105"/>
      <c r="M2891" s="105"/>
      <c r="N2891" s="105"/>
      <c r="O2891" s="105"/>
    </row>
    <row r="2892" spans="12:15" x14ac:dyDescent="0.35">
      <c r="L2892" s="105"/>
      <c r="M2892" s="105"/>
      <c r="N2892" s="105"/>
      <c r="O2892" s="105"/>
    </row>
    <row r="2893" spans="12:15" x14ac:dyDescent="0.35">
      <c r="L2893" s="105"/>
      <c r="M2893" s="105"/>
      <c r="N2893" s="105"/>
      <c r="O2893" s="105"/>
    </row>
    <row r="2894" spans="12:15" x14ac:dyDescent="0.35">
      <c r="L2894" s="105"/>
      <c r="M2894" s="105"/>
      <c r="N2894" s="105"/>
      <c r="O2894" s="105"/>
    </row>
    <row r="2895" spans="12:15" x14ac:dyDescent="0.35">
      <c r="L2895" s="105"/>
      <c r="M2895" s="105"/>
      <c r="N2895" s="105"/>
      <c r="O2895" s="105"/>
    </row>
    <row r="2896" spans="12:15" x14ac:dyDescent="0.35">
      <c r="L2896" s="105"/>
      <c r="M2896" s="105"/>
      <c r="N2896" s="105"/>
      <c r="O2896" s="105"/>
    </row>
    <row r="2897" spans="12:15" x14ac:dyDescent="0.35">
      <c r="L2897" s="105"/>
      <c r="M2897" s="105"/>
      <c r="N2897" s="105"/>
      <c r="O2897" s="105"/>
    </row>
    <row r="2898" spans="12:15" x14ac:dyDescent="0.35">
      <c r="L2898" s="105"/>
      <c r="M2898" s="105"/>
      <c r="N2898" s="105"/>
      <c r="O2898" s="105"/>
    </row>
    <row r="2899" spans="12:15" x14ac:dyDescent="0.35">
      <c r="L2899" s="105"/>
      <c r="M2899" s="105"/>
      <c r="N2899" s="105"/>
      <c r="O2899" s="105"/>
    </row>
    <row r="2900" spans="12:15" x14ac:dyDescent="0.35">
      <c r="L2900" s="105"/>
      <c r="M2900" s="105"/>
      <c r="N2900" s="105"/>
      <c r="O2900" s="105"/>
    </row>
    <row r="2901" spans="12:15" x14ac:dyDescent="0.35">
      <c r="L2901" s="105"/>
      <c r="M2901" s="105"/>
      <c r="N2901" s="105"/>
      <c r="O2901" s="105"/>
    </row>
    <row r="2902" spans="12:15" x14ac:dyDescent="0.35">
      <c r="L2902" s="105"/>
      <c r="M2902" s="105"/>
      <c r="N2902" s="105"/>
      <c r="O2902" s="105"/>
    </row>
    <row r="2903" spans="12:15" x14ac:dyDescent="0.35">
      <c r="L2903" s="105"/>
      <c r="M2903" s="105"/>
      <c r="N2903" s="105"/>
      <c r="O2903" s="105"/>
    </row>
    <row r="2904" spans="12:15" x14ac:dyDescent="0.35">
      <c r="L2904" s="105"/>
      <c r="M2904" s="105"/>
      <c r="N2904" s="105"/>
      <c r="O2904" s="105"/>
    </row>
    <row r="2905" spans="12:15" x14ac:dyDescent="0.35">
      <c r="L2905" s="105"/>
      <c r="M2905" s="105"/>
      <c r="N2905" s="105"/>
      <c r="O2905" s="105"/>
    </row>
    <row r="2906" spans="12:15" x14ac:dyDescent="0.35">
      <c r="L2906" s="105"/>
      <c r="M2906" s="105"/>
      <c r="N2906" s="105"/>
      <c r="O2906" s="105"/>
    </row>
    <row r="2907" spans="12:15" x14ac:dyDescent="0.35">
      <c r="L2907" s="105"/>
      <c r="M2907" s="105"/>
      <c r="N2907" s="105"/>
      <c r="O2907" s="105"/>
    </row>
    <row r="2908" spans="12:15" x14ac:dyDescent="0.35">
      <c r="L2908" s="105"/>
      <c r="M2908" s="105"/>
      <c r="N2908" s="105"/>
      <c r="O2908" s="105"/>
    </row>
    <row r="2909" spans="12:15" x14ac:dyDescent="0.35">
      <c r="L2909" s="105"/>
      <c r="M2909" s="105"/>
      <c r="N2909" s="105"/>
      <c r="O2909" s="105"/>
    </row>
    <row r="2910" spans="12:15" x14ac:dyDescent="0.35">
      <c r="L2910" s="105"/>
      <c r="M2910" s="105"/>
      <c r="N2910" s="105"/>
      <c r="O2910" s="105"/>
    </row>
    <row r="2911" spans="12:15" x14ac:dyDescent="0.35">
      <c r="L2911" s="105"/>
      <c r="M2911" s="105"/>
      <c r="N2911" s="105"/>
      <c r="O2911" s="105"/>
    </row>
    <row r="2912" spans="12:15" x14ac:dyDescent="0.35">
      <c r="L2912" s="105"/>
      <c r="M2912" s="105"/>
      <c r="N2912" s="105"/>
      <c r="O2912" s="105"/>
    </row>
    <row r="2913" spans="12:15" x14ac:dyDescent="0.35">
      <c r="L2913" s="105"/>
      <c r="M2913" s="105"/>
      <c r="N2913" s="105"/>
      <c r="O2913" s="105"/>
    </row>
    <row r="2914" spans="12:15" x14ac:dyDescent="0.35">
      <c r="L2914" s="105"/>
      <c r="M2914" s="105"/>
      <c r="N2914" s="105"/>
      <c r="O2914" s="105"/>
    </row>
    <row r="2915" spans="12:15" x14ac:dyDescent="0.35">
      <c r="L2915" s="105"/>
      <c r="M2915" s="105"/>
      <c r="N2915" s="105"/>
      <c r="O2915" s="105"/>
    </row>
    <row r="2916" spans="12:15" x14ac:dyDescent="0.35">
      <c r="L2916" s="105"/>
      <c r="M2916" s="105"/>
      <c r="N2916" s="105"/>
      <c r="O2916" s="105"/>
    </row>
    <row r="2917" spans="12:15" x14ac:dyDescent="0.35">
      <c r="L2917" s="105"/>
      <c r="M2917" s="105"/>
      <c r="N2917" s="105"/>
      <c r="O2917" s="105"/>
    </row>
    <row r="2918" spans="12:15" x14ac:dyDescent="0.35">
      <c r="L2918" s="105"/>
      <c r="M2918" s="105"/>
      <c r="N2918" s="105"/>
      <c r="O2918" s="105"/>
    </row>
    <row r="2919" spans="12:15" x14ac:dyDescent="0.35">
      <c r="L2919" s="105"/>
      <c r="M2919" s="105"/>
      <c r="N2919" s="105"/>
      <c r="O2919" s="105"/>
    </row>
    <row r="2920" spans="12:15" x14ac:dyDescent="0.35">
      <c r="L2920" s="105"/>
      <c r="M2920" s="105"/>
      <c r="N2920" s="105"/>
      <c r="O2920" s="105"/>
    </row>
    <row r="2921" spans="12:15" x14ac:dyDescent="0.35">
      <c r="L2921" s="105"/>
      <c r="M2921" s="105"/>
      <c r="N2921" s="105"/>
      <c r="O2921" s="105"/>
    </row>
    <row r="2922" spans="12:15" x14ac:dyDescent="0.35">
      <c r="L2922" s="105"/>
      <c r="M2922" s="105"/>
      <c r="N2922" s="105"/>
      <c r="O2922" s="105"/>
    </row>
    <row r="2923" spans="12:15" x14ac:dyDescent="0.35">
      <c r="L2923" s="105"/>
      <c r="M2923" s="105"/>
      <c r="N2923" s="105"/>
      <c r="O2923" s="105"/>
    </row>
    <row r="2924" spans="12:15" x14ac:dyDescent="0.35">
      <c r="L2924" s="105"/>
      <c r="M2924" s="105"/>
      <c r="N2924" s="105"/>
      <c r="O2924" s="105"/>
    </row>
    <row r="2925" spans="12:15" x14ac:dyDescent="0.35">
      <c r="L2925" s="105"/>
      <c r="M2925" s="105"/>
      <c r="N2925" s="105"/>
      <c r="O2925" s="105"/>
    </row>
    <row r="2926" spans="12:15" x14ac:dyDescent="0.35">
      <c r="L2926" s="105"/>
      <c r="M2926" s="105"/>
      <c r="N2926" s="105"/>
      <c r="O2926" s="105"/>
    </row>
    <row r="2927" spans="12:15" x14ac:dyDescent="0.35">
      <c r="L2927" s="105"/>
      <c r="M2927" s="105"/>
      <c r="N2927" s="105"/>
      <c r="O2927" s="105"/>
    </row>
    <row r="2928" spans="12:15" x14ac:dyDescent="0.35">
      <c r="L2928" s="105"/>
      <c r="M2928" s="105"/>
      <c r="N2928" s="105"/>
      <c r="O2928" s="105"/>
    </row>
    <row r="2929" spans="12:15" x14ac:dyDescent="0.35">
      <c r="L2929" s="105"/>
      <c r="M2929" s="105"/>
      <c r="N2929" s="105"/>
      <c r="O2929" s="105"/>
    </row>
    <row r="2930" spans="12:15" x14ac:dyDescent="0.35">
      <c r="L2930" s="105"/>
      <c r="M2930" s="105"/>
      <c r="N2930" s="105"/>
      <c r="O2930" s="105"/>
    </row>
    <row r="2931" spans="12:15" x14ac:dyDescent="0.35">
      <c r="L2931" s="105"/>
      <c r="M2931" s="105"/>
      <c r="N2931" s="105"/>
      <c r="O2931" s="105"/>
    </row>
    <row r="2932" spans="12:15" x14ac:dyDescent="0.35">
      <c r="L2932" s="105"/>
      <c r="M2932" s="105"/>
      <c r="N2932" s="105"/>
      <c r="O2932" s="105"/>
    </row>
    <row r="2933" spans="12:15" x14ac:dyDescent="0.35">
      <c r="L2933" s="105"/>
      <c r="M2933" s="105"/>
      <c r="N2933" s="105"/>
      <c r="O2933" s="105"/>
    </row>
    <row r="2934" spans="12:15" x14ac:dyDescent="0.35">
      <c r="L2934" s="105"/>
      <c r="M2934" s="105"/>
      <c r="N2934" s="105"/>
      <c r="O2934" s="105"/>
    </row>
    <row r="2935" spans="12:15" x14ac:dyDescent="0.35">
      <c r="L2935" s="105"/>
      <c r="M2935" s="105"/>
      <c r="N2935" s="105"/>
      <c r="O2935" s="105"/>
    </row>
    <row r="2936" spans="12:15" x14ac:dyDescent="0.35">
      <c r="L2936" s="105"/>
      <c r="M2936" s="105"/>
      <c r="N2936" s="105"/>
      <c r="O2936" s="105"/>
    </row>
    <row r="2937" spans="12:15" x14ac:dyDescent="0.35">
      <c r="L2937" s="105"/>
      <c r="M2937" s="105"/>
      <c r="N2937" s="105"/>
      <c r="O2937" s="105"/>
    </row>
    <row r="2938" spans="12:15" x14ac:dyDescent="0.35">
      <c r="L2938" s="105"/>
      <c r="M2938" s="105"/>
      <c r="N2938" s="105"/>
      <c r="O2938" s="105"/>
    </row>
    <row r="2939" spans="12:15" x14ac:dyDescent="0.35">
      <c r="L2939" s="105"/>
      <c r="M2939" s="105"/>
      <c r="N2939" s="105"/>
      <c r="O2939" s="105"/>
    </row>
    <row r="2940" spans="12:15" x14ac:dyDescent="0.35">
      <c r="L2940" s="105"/>
      <c r="M2940" s="105"/>
      <c r="N2940" s="105"/>
      <c r="O2940" s="105"/>
    </row>
    <row r="2941" spans="12:15" x14ac:dyDescent="0.35">
      <c r="L2941" s="105"/>
      <c r="M2941" s="105"/>
      <c r="N2941" s="105"/>
      <c r="O2941" s="105"/>
    </row>
    <row r="2942" spans="12:15" x14ac:dyDescent="0.35">
      <c r="L2942" s="105"/>
      <c r="M2942" s="105"/>
      <c r="N2942" s="105"/>
      <c r="O2942" s="105"/>
    </row>
    <row r="2943" spans="12:15" x14ac:dyDescent="0.35">
      <c r="L2943" s="105"/>
      <c r="M2943" s="105"/>
      <c r="N2943" s="105"/>
      <c r="O2943" s="105"/>
    </row>
    <row r="2944" spans="12:15" x14ac:dyDescent="0.35">
      <c r="L2944" s="105"/>
      <c r="M2944" s="105"/>
      <c r="N2944" s="105"/>
      <c r="O2944" s="105"/>
    </row>
    <row r="2945" spans="12:15" x14ac:dyDescent="0.35">
      <c r="L2945" s="105"/>
      <c r="M2945" s="105"/>
      <c r="N2945" s="105"/>
      <c r="O2945" s="105"/>
    </row>
    <row r="2946" spans="12:15" x14ac:dyDescent="0.35">
      <c r="L2946" s="105"/>
      <c r="M2946" s="105"/>
      <c r="N2946" s="105"/>
      <c r="O2946" s="105"/>
    </row>
    <row r="2947" spans="12:15" x14ac:dyDescent="0.35">
      <c r="L2947" s="105"/>
      <c r="M2947" s="105"/>
      <c r="N2947" s="105"/>
      <c r="O2947" s="105"/>
    </row>
    <row r="2948" spans="12:15" x14ac:dyDescent="0.35">
      <c r="L2948" s="105"/>
      <c r="M2948" s="105"/>
      <c r="N2948" s="105"/>
      <c r="O2948" s="105"/>
    </row>
    <row r="2949" spans="12:15" x14ac:dyDescent="0.35">
      <c r="L2949" s="105"/>
      <c r="M2949" s="105"/>
      <c r="N2949" s="105"/>
      <c r="O2949" s="105"/>
    </row>
    <row r="2950" spans="12:15" x14ac:dyDescent="0.35">
      <c r="L2950" s="105"/>
      <c r="M2950" s="105"/>
      <c r="N2950" s="105"/>
      <c r="O2950" s="105"/>
    </row>
    <row r="2951" spans="12:15" x14ac:dyDescent="0.35">
      <c r="L2951" s="105"/>
      <c r="M2951" s="105"/>
      <c r="N2951" s="105"/>
      <c r="O2951" s="105"/>
    </row>
    <row r="2952" spans="12:15" x14ac:dyDescent="0.35">
      <c r="L2952" s="105"/>
      <c r="M2952" s="105"/>
      <c r="N2952" s="105"/>
      <c r="O2952" s="105"/>
    </row>
    <row r="2953" spans="12:15" x14ac:dyDescent="0.35">
      <c r="L2953" s="105"/>
      <c r="M2953" s="105"/>
      <c r="N2953" s="105"/>
      <c r="O2953" s="105"/>
    </row>
    <row r="2954" spans="12:15" x14ac:dyDescent="0.35">
      <c r="L2954" s="105"/>
      <c r="M2954" s="105"/>
      <c r="N2954" s="105"/>
      <c r="O2954" s="105"/>
    </row>
    <row r="2955" spans="12:15" x14ac:dyDescent="0.35">
      <c r="L2955" s="105"/>
      <c r="M2955" s="105"/>
      <c r="N2955" s="105"/>
      <c r="O2955" s="105"/>
    </row>
    <row r="2956" spans="12:15" x14ac:dyDescent="0.35">
      <c r="L2956" s="105"/>
      <c r="M2956" s="105"/>
      <c r="N2956" s="105"/>
      <c r="O2956" s="105"/>
    </row>
    <row r="2957" spans="12:15" x14ac:dyDescent="0.35">
      <c r="L2957" s="105"/>
      <c r="M2957" s="105"/>
      <c r="N2957" s="105"/>
      <c r="O2957" s="105"/>
    </row>
    <row r="2958" spans="12:15" x14ac:dyDescent="0.35">
      <c r="L2958" s="105"/>
      <c r="M2958" s="105"/>
      <c r="N2958" s="105"/>
      <c r="O2958" s="105"/>
    </row>
    <row r="2959" spans="12:15" x14ac:dyDescent="0.35">
      <c r="L2959" s="105"/>
      <c r="M2959" s="105"/>
      <c r="N2959" s="105"/>
      <c r="O2959" s="105"/>
    </row>
    <row r="2960" spans="12:15" x14ac:dyDescent="0.35">
      <c r="L2960" s="105"/>
      <c r="M2960" s="105"/>
      <c r="N2960" s="105"/>
      <c r="O2960" s="105"/>
    </row>
    <row r="2961" spans="12:15" x14ac:dyDescent="0.35">
      <c r="L2961" s="105"/>
      <c r="M2961" s="105"/>
      <c r="N2961" s="105"/>
      <c r="O2961" s="105"/>
    </row>
    <row r="2962" spans="12:15" x14ac:dyDescent="0.35">
      <c r="L2962" s="105"/>
      <c r="M2962" s="105"/>
      <c r="N2962" s="105"/>
      <c r="O2962" s="105"/>
    </row>
    <row r="2963" spans="12:15" x14ac:dyDescent="0.35">
      <c r="L2963" s="105"/>
      <c r="M2963" s="105"/>
      <c r="N2963" s="105"/>
      <c r="O2963" s="105"/>
    </row>
    <row r="2964" spans="12:15" x14ac:dyDescent="0.35">
      <c r="L2964" s="105"/>
      <c r="M2964" s="105"/>
      <c r="N2964" s="105"/>
      <c r="O2964" s="105"/>
    </row>
    <row r="2965" spans="12:15" x14ac:dyDescent="0.35">
      <c r="L2965" s="105"/>
      <c r="M2965" s="105"/>
      <c r="N2965" s="105"/>
      <c r="O2965" s="105"/>
    </row>
    <row r="2966" spans="12:15" x14ac:dyDescent="0.35">
      <c r="L2966" s="105"/>
      <c r="M2966" s="105"/>
      <c r="N2966" s="105"/>
      <c r="O2966" s="105"/>
    </row>
    <row r="2967" spans="12:15" x14ac:dyDescent="0.35">
      <c r="L2967" s="105"/>
      <c r="M2967" s="105"/>
      <c r="N2967" s="105"/>
      <c r="O2967" s="105"/>
    </row>
    <row r="2968" spans="12:15" x14ac:dyDescent="0.35">
      <c r="L2968" s="105"/>
      <c r="M2968" s="105"/>
      <c r="N2968" s="105"/>
      <c r="O2968" s="105"/>
    </row>
    <row r="2969" spans="12:15" x14ac:dyDescent="0.35">
      <c r="L2969" s="105"/>
      <c r="M2969" s="105"/>
      <c r="N2969" s="105"/>
      <c r="O2969" s="105"/>
    </row>
    <row r="2970" spans="12:15" x14ac:dyDescent="0.35">
      <c r="L2970" s="105"/>
      <c r="M2970" s="105"/>
      <c r="N2970" s="105"/>
      <c r="O2970" s="105"/>
    </row>
    <row r="2971" spans="12:15" x14ac:dyDescent="0.35">
      <c r="L2971" s="105"/>
      <c r="M2971" s="105"/>
      <c r="N2971" s="105"/>
      <c r="O2971" s="105"/>
    </row>
    <row r="2972" spans="12:15" x14ac:dyDescent="0.35">
      <c r="L2972" s="105"/>
      <c r="M2972" s="105"/>
      <c r="N2972" s="105"/>
      <c r="O2972" s="105"/>
    </row>
    <row r="2973" spans="12:15" x14ac:dyDescent="0.35">
      <c r="L2973" s="105"/>
      <c r="M2973" s="105"/>
      <c r="N2973" s="105"/>
      <c r="O2973" s="105"/>
    </row>
    <row r="2974" spans="12:15" x14ac:dyDescent="0.35">
      <c r="L2974" s="105"/>
      <c r="M2974" s="105"/>
      <c r="N2974" s="105"/>
      <c r="O2974" s="105"/>
    </row>
    <row r="2975" spans="12:15" x14ac:dyDescent="0.35">
      <c r="L2975" s="105"/>
      <c r="M2975" s="105"/>
      <c r="N2975" s="105"/>
      <c r="O2975" s="105"/>
    </row>
    <row r="2976" spans="12:15" x14ac:dyDescent="0.35">
      <c r="L2976" s="105"/>
      <c r="M2976" s="105"/>
      <c r="N2976" s="105"/>
      <c r="O2976" s="105"/>
    </row>
    <row r="2977" spans="12:15" x14ac:dyDescent="0.35">
      <c r="L2977" s="105"/>
      <c r="M2977" s="105"/>
      <c r="N2977" s="105"/>
      <c r="O2977" s="105"/>
    </row>
    <row r="2978" spans="12:15" x14ac:dyDescent="0.35">
      <c r="L2978" s="105"/>
      <c r="M2978" s="105"/>
      <c r="N2978" s="105"/>
      <c r="O2978" s="105"/>
    </row>
    <row r="2979" spans="12:15" x14ac:dyDescent="0.35">
      <c r="L2979" s="105"/>
      <c r="M2979" s="105"/>
      <c r="N2979" s="105"/>
      <c r="O2979" s="105"/>
    </row>
    <row r="2980" spans="12:15" x14ac:dyDescent="0.35">
      <c r="L2980" s="105"/>
      <c r="M2980" s="105"/>
      <c r="N2980" s="105"/>
      <c r="O2980" s="105"/>
    </row>
    <row r="2981" spans="12:15" x14ac:dyDescent="0.35">
      <c r="L2981" s="105"/>
      <c r="M2981" s="105"/>
      <c r="N2981" s="105"/>
      <c r="O2981" s="105"/>
    </row>
    <row r="2982" spans="12:15" x14ac:dyDescent="0.35">
      <c r="L2982" s="105"/>
      <c r="M2982" s="105"/>
      <c r="N2982" s="105"/>
      <c r="O2982" s="105"/>
    </row>
    <row r="2983" spans="12:15" x14ac:dyDescent="0.35">
      <c r="L2983" s="105"/>
      <c r="M2983" s="105"/>
      <c r="N2983" s="105"/>
      <c r="O2983" s="105"/>
    </row>
    <row r="2984" spans="12:15" x14ac:dyDescent="0.35">
      <c r="L2984" s="105"/>
      <c r="M2984" s="105"/>
      <c r="N2984" s="105"/>
      <c r="O2984" s="105"/>
    </row>
    <row r="2985" spans="12:15" x14ac:dyDescent="0.35">
      <c r="L2985" s="105"/>
      <c r="M2985" s="105"/>
      <c r="N2985" s="105"/>
      <c r="O2985" s="105"/>
    </row>
    <row r="2986" spans="12:15" x14ac:dyDescent="0.35">
      <c r="L2986" s="105"/>
      <c r="M2986" s="105"/>
      <c r="N2986" s="105"/>
      <c r="O2986" s="105"/>
    </row>
    <row r="2987" spans="12:15" x14ac:dyDescent="0.35">
      <c r="L2987" s="105"/>
      <c r="M2987" s="105"/>
      <c r="N2987" s="105"/>
      <c r="O2987" s="105"/>
    </row>
    <row r="2988" spans="12:15" x14ac:dyDescent="0.35">
      <c r="L2988" s="105"/>
      <c r="M2988" s="105"/>
      <c r="N2988" s="105"/>
      <c r="O2988" s="105"/>
    </row>
    <row r="2989" spans="12:15" x14ac:dyDescent="0.35">
      <c r="L2989" s="105"/>
      <c r="M2989" s="105"/>
      <c r="N2989" s="105"/>
      <c r="O2989" s="105"/>
    </row>
    <row r="2990" spans="12:15" x14ac:dyDescent="0.35">
      <c r="L2990" s="105"/>
      <c r="M2990" s="105"/>
      <c r="N2990" s="105"/>
      <c r="O2990" s="105"/>
    </row>
    <row r="2991" spans="12:15" x14ac:dyDescent="0.35">
      <c r="L2991" s="105"/>
      <c r="M2991" s="105"/>
      <c r="N2991" s="105"/>
      <c r="O2991" s="105"/>
    </row>
    <row r="2992" spans="12:15" x14ac:dyDescent="0.35">
      <c r="L2992" s="105"/>
      <c r="M2992" s="105"/>
      <c r="N2992" s="105"/>
      <c r="O2992" s="105"/>
    </row>
    <row r="2993" spans="12:15" x14ac:dyDescent="0.35">
      <c r="L2993" s="105"/>
      <c r="M2993" s="105"/>
      <c r="N2993" s="105"/>
      <c r="O2993" s="105"/>
    </row>
    <row r="2994" spans="12:15" x14ac:dyDescent="0.35">
      <c r="L2994" s="105"/>
      <c r="M2994" s="105"/>
      <c r="N2994" s="105"/>
      <c r="O2994" s="105"/>
    </row>
    <row r="2995" spans="12:15" x14ac:dyDescent="0.35">
      <c r="L2995" s="105"/>
      <c r="M2995" s="105"/>
      <c r="N2995" s="105"/>
      <c r="O2995" s="105"/>
    </row>
    <row r="2996" spans="12:15" x14ac:dyDescent="0.35">
      <c r="L2996" s="105"/>
      <c r="M2996" s="105"/>
      <c r="N2996" s="105"/>
      <c r="O2996" s="105"/>
    </row>
    <row r="2997" spans="12:15" x14ac:dyDescent="0.35">
      <c r="L2997" s="105"/>
      <c r="M2997" s="105"/>
      <c r="N2997" s="105"/>
      <c r="O2997" s="105"/>
    </row>
    <row r="2998" spans="12:15" x14ac:dyDescent="0.35">
      <c r="L2998" s="105"/>
      <c r="M2998" s="105"/>
      <c r="N2998" s="105"/>
      <c r="O2998" s="105"/>
    </row>
    <row r="2999" spans="12:15" x14ac:dyDescent="0.35">
      <c r="L2999" s="105"/>
      <c r="M2999" s="105"/>
      <c r="N2999" s="105"/>
      <c r="O2999" s="105"/>
    </row>
    <row r="3000" spans="12:15" x14ac:dyDescent="0.35">
      <c r="L3000" s="105"/>
      <c r="M3000" s="105"/>
      <c r="N3000" s="105"/>
      <c r="O3000" s="105"/>
    </row>
    <row r="3001" spans="12:15" x14ac:dyDescent="0.35">
      <c r="L3001" s="105"/>
      <c r="M3001" s="105"/>
      <c r="N3001" s="105"/>
      <c r="O3001" s="105"/>
    </row>
    <row r="3002" spans="12:15" x14ac:dyDescent="0.35">
      <c r="L3002" s="105"/>
      <c r="M3002" s="105"/>
      <c r="N3002" s="105"/>
      <c r="O3002" s="105"/>
    </row>
    <row r="3003" spans="12:15" x14ac:dyDescent="0.35">
      <c r="L3003" s="105"/>
      <c r="M3003" s="105"/>
      <c r="N3003" s="105"/>
      <c r="O3003" s="105"/>
    </row>
    <row r="3004" spans="12:15" x14ac:dyDescent="0.35">
      <c r="L3004" s="105"/>
      <c r="M3004" s="105"/>
      <c r="N3004" s="105"/>
      <c r="O3004" s="105"/>
    </row>
    <row r="3005" spans="12:15" x14ac:dyDescent="0.35">
      <c r="L3005" s="105"/>
      <c r="M3005" s="105"/>
      <c r="N3005" s="105"/>
      <c r="O3005" s="105"/>
    </row>
    <row r="3006" spans="12:15" x14ac:dyDescent="0.35">
      <c r="L3006" s="105"/>
      <c r="M3006" s="105"/>
      <c r="N3006" s="105"/>
      <c r="O3006" s="105"/>
    </row>
    <row r="3007" spans="12:15" x14ac:dyDescent="0.35">
      <c r="L3007" s="105"/>
      <c r="M3007" s="105"/>
      <c r="N3007" s="105"/>
      <c r="O3007" s="105"/>
    </row>
    <row r="3008" spans="12:15" x14ac:dyDescent="0.35">
      <c r="L3008" s="105"/>
      <c r="M3008" s="105"/>
      <c r="N3008" s="105"/>
      <c r="O3008" s="105"/>
    </row>
    <row r="3009" spans="12:15" x14ac:dyDescent="0.35">
      <c r="L3009" s="105"/>
      <c r="M3009" s="105"/>
      <c r="N3009" s="105"/>
      <c r="O3009" s="105"/>
    </row>
    <row r="3010" spans="12:15" x14ac:dyDescent="0.35">
      <c r="L3010" s="105"/>
      <c r="M3010" s="105"/>
      <c r="N3010" s="105"/>
      <c r="O3010" s="105"/>
    </row>
    <row r="3011" spans="12:15" x14ac:dyDescent="0.35">
      <c r="L3011" s="105"/>
      <c r="M3011" s="105"/>
      <c r="N3011" s="105"/>
      <c r="O3011" s="105"/>
    </row>
    <row r="3012" spans="12:15" x14ac:dyDescent="0.35">
      <c r="L3012" s="105"/>
      <c r="M3012" s="105"/>
      <c r="N3012" s="105"/>
      <c r="O3012" s="105"/>
    </row>
    <row r="3013" spans="12:15" x14ac:dyDescent="0.35">
      <c r="L3013" s="105"/>
      <c r="M3013" s="105"/>
      <c r="N3013" s="105"/>
      <c r="O3013" s="105"/>
    </row>
    <row r="3014" spans="12:15" x14ac:dyDescent="0.35">
      <c r="L3014" s="105"/>
      <c r="M3014" s="105"/>
      <c r="N3014" s="105"/>
      <c r="O3014" s="105"/>
    </row>
    <row r="3015" spans="12:15" x14ac:dyDescent="0.35">
      <c r="L3015" s="105"/>
      <c r="M3015" s="105"/>
      <c r="N3015" s="105"/>
      <c r="O3015" s="105"/>
    </row>
    <row r="3016" spans="12:15" x14ac:dyDescent="0.35">
      <c r="L3016" s="105"/>
      <c r="M3016" s="105"/>
      <c r="N3016" s="105"/>
      <c r="O3016" s="105"/>
    </row>
    <row r="3017" spans="12:15" x14ac:dyDescent="0.35">
      <c r="L3017" s="105"/>
      <c r="M3017" s="105"/>
      <c r="N3017" s="105"/>
      <c r="O3017" s="105"/>
    </row>
    <row r="3018" spans="12:15" x14ac:dyDescent="0.35">
      <c r="L3018" s="105"/>
      <c r="M3018" s="105"/>
      <c r="N3018" s="105"/>
      <c r="O3018" s="105"/>
    </row>
    <row r="3019" spans="12:15" x14ac:dyDescent="0.35">
      <c r="L3019" s="105"/>
      <c r="M3019" s="105"/>
      <c r="N3019" s="105"/>
      <c r="O3019" s="105"/>
    </row>
    <row r="3020" spans="12:15" x14ac:dyDescent="0.35">
      <c r="L3020" s="105"/>
      <c r="M3020" s="105"/>
      <c r="N3020" s="105"/>
      <c r="O3020" s="105"/>
    </row>
    <row r="3021" spans="12:15" x14ac:dyDescent="0.35">
      <c r="L3021" s="105"/>
      <c r="M3021" s="105"/>
      <c r="N3021" s="105"/>
      <c r="O3021" s="105"/>
    </row>
    <row r="3022" spans="12:15" x14ac:dyDescent="0.35">
      <c r="L3022" s="105"/>
      <c r="M3022" s="105"/>
      <c r="N3022" s="105"/>
      <c r="O3022" s="105"/>
    </row>
    <row r="3023" spans="12:15" x14ac:dyDescent="0.35">
      <c r="L3023" s="105"/>
      <c r="M3023" s="105"/>
      <c r="N3023" s="105"/>
      <c r="O3023" s="105"/>
    </row>
    <row r="3024" spans="12:15" x14ac:dyDescent="0.35">
      <c r="L3024" s="105"/>
      <c r="M3024" s="105"/>
      <c r="N3024" s="105"/>
      <c r="O3024" s="105"/>
    </row>
    <row r="3025" spans="12:15" x14ac:dyDescent="0.35">
      <c r="L3025" s="105"/>
      <c r="M3025" s="105"/>
      <c r="N3025" s="105"/>
      <c r="O3025" s="105"/>
    </row>
    <row r="3026" spans="12:15" x14ac:dyDescent="0.35">
      <c r="L3026" s="105"/>
      <c r="M3026" s="105"/>
      <c r="N3026" s="105"/>
      <c r="O3026" s="105"/>
    </row>
    <row r="3027" spans="12:15" x14ac:dyDescent="0.35">
      <c r="L3027" s="105"/>
      <c r="M3027" s="105"/>
      <c r="N3027" s="105"/>
      <c r="O3027" s="105"/>
    </row>
    <row r="3028" spans="12:15" x14ac:dyDescent="0.35">
      <c r="L3028" s="105"/>
      <c r="M3028" s="105"/>
      <c r="N3028" s="105"/>
      <c r="O3028" s="105"/>
    </row>
    <row r="3029" spans="12:15" x14ac:dyDescent="0.35">
      <c r="L3029" s="105"/>
      <c r="M3029" s="105"/>
      <c r="N3029" s="105"/>
      <c r="O3029" s="105"/>
    </row>
    <row r="3030" spans="12:15" x14ac:dyDescent="0.35">
      <c r="L3030" s="105"/>
      <c r="M3030" s="105"/>
      <c r="N3030" s="105"/>
      <c r="O3030" s="105"/>
    </row>
    <row r="3031" spans="12:15" x14ac:dyDescent="0.35">
      <c r="L3031" s="105"/>
      <c r="M3031" s="105"/>
      <c r="N3031" s="105"/>
      <c r="O3031" s="105"/>
    </row>
    <row r="3032" spans="12:15" x14ac:dyDescent="0.35">
      <c r="L3032" s="105"/>
      <c r="M3032" s="105"/>
      <c r="N3032" s="105"/>
      <c r="O3032" s="105"/>
    </row>
    <row r="3033" spans="12:15" x14ac:dyDescent="0.35">
      <c r="L3033" s="105"/>
      <c r="M3033" s="105"/>
      <c r="N3033" s="105"/>
      <c r="O3033" s="105"/>
    </row>
    <row r="3034" spans="12:15" x14ac:dyDescent="0.35">
      <c r="L3034" s="105"/>
      <c r="M3034" s="105"/>
      <c r="N3034" s="105"/>
      <c r="O3034" s="105"/>
    </row>
    <row r="3035" spans="12:15" x14ac:dyDescent="0.35">
      <c r="L3035" s="105"/>
      <c r="M3035" s="105"/>
      <c r="N3035" s="105"/>
      <c r="O3035" s="105"/>
    </row>
    <row r="3036" spans="12:15" x14ac:dyDescent="0.35">
      <c r="L3036" s="105"/>
      <c r="M3036" s="105"/>
      <c r="N3036" s="105"/>
      <c r="O3036" s="105"/>
    </row>
    <row r="3037" spans="12:15" x14ac:dyDescent="0.35">
      <c r="L3037" s="105"/>
      <c r="M3037" s="105"/>
      <c r="N3037" s="105"/>
      <c r="O3037" s="105"/>
    </row>
    <row r="3038" spans="12:15" x14ac:dyDescent="0.35">
      <c r="L3038" s="105"/>
      <c r="M3038" s="105"/>
      <c r="N3038" s="105"/>
      <c r="O3038" s="105"/>
    </row>
    <row r="3039" spans="12:15" x14ac:dyDescent="0.35">
      <c r="L3039" s="105"/>
      <c r="M3039" s="105"/>
      <c r="N3039" s="105"/>
      <c r="O3039" s="105"/>
    </row>
    <row r="3040" spans="12:15" x14ac:dyDescent="0.35">
      <c r="L3040" s="105"/>
      <c r="M3040" s="105"/>
      <c r="N3040" s="105"/>
      <c r="O3040" s="105"/>
    </row>
    <row r="3041" spans="12:15" x14ac:dyDescent="0.35">
      <c r="L3041" s="105"/>
      <c r="M3041" s="105"/>
      <c r="N3041" s="105"/>
      <c r="O3041" s="105"/>
    </row>
    <row r="3042" spans="12:15" x14ac:dyDescent="0.35">
      <c r="L3042" s="105"/>
      <c r="M3042" s="105"/>
      <c r="N3042" s="105"/>
      <c r="O3042" s="105"/>
    </row>
    <row r="3043" spans="12:15" x14ac:dyDescent="0.35">
      <c r="L3043" s="105"/>
      <c r="M3043" s="105"/>
      <c r="N3043" s="105"/>
      <c r="O3043" s="105"/>
    </row>
    <row r="3044" spans="12:15" x14ac:dyDescent="0.35">
      <c r="L3044" s="105"/>
      <c r="M3044" s="105"/>
      <c r="N3044" s="105"/>
      <c r="O3044" s="105"/>
    </row>
    <row r="3045" spans="12:15" x14ac:dyDescent="0.35">
      <c r="L3045" s="105"/>
      <c r="M3045" s="105"/>
      <c r="N3045" s="105"/>
      <c r="O3045" s="105"/>
    </row>
    <row r="3046" spans="12:15" x14ac:dyDescent="0.35">
      <c r="L3046" s="105"/>
      <c r="M3046" s="105"/>
      <c r="N3046" s="105"/>
      <c r="O3046" s="105"/>
    </row>
    <row r="3047" spans="12:15" x14ac:dyDescent="0.35">
      <c r="L3047" s="105"/>
      <c r="M3047" s="105"/>
      <c r="N3047" s="105"/>
      <c r="O3047" s="105"/>
    </row>
    <row r="3048" spans="12:15" x14ac:dyDescent="0.35">
      <c r="L3048" s="105"/>
      <c r="M3048" s="105"/>
      <c r="N3048" s="105"/>
      <c r="O3048" s="105"/>
    </row>
    <row r="3049" spans="12:15" x14ac:dyDescent="0.35">
      <c r="L3049" s="105"/>
      <c r="M3049" s="105"/>
      <c r="N3049" s="105"/>
      <c r="O3049" s="105"/>
    </row>
    <row r="3050" spans="12:15" x14ac:dyDescent="0.35">
      <c r="L3050" s="105"/>
      <c r="M3050" s="105"/>
      <c r="N3050" s="105"/>
      <c r="O3050" s="105"/>
    </row>
    <row r="3051" spans="12:15" x14ac:dyDescent="0.35">
      <c r="L3051" s="105"/>
      <c r="M3051" s="105"/>
      <c r="N3051" s="105"/>
      <c r="O3051" s="105"/>
    </row>
    <row r="3052" spans="12:15" x14ac:dyDescent="0.35">
      <c r="L3052" s="105"/>
      <c r="M3052" s="105"/>
      <c r="N3052" s="105"/>
      <c r="O3052" s="105"/>
    </row>
    <row r="3053" spans="12:15" x14ac:dyDescent="0.35">
      <c r="L3053" s="105"/>
      <c r="M3053" s="105"/>
      <c r="N3053" s="105"/>
      <c r="O3053" s="105"/>
    </row>
    <row r="3054" spans="12:15" x14ac:dyDescent="0.35">
      <c r="L3054" s="105"/>
      <c r="M3054" s="105"/>
      <c r="N3054" s="105"/>
      <c r="O3054" s="105"/>
    </row>
    <row r="3055" spans="12:15" x14ac:dyDescent="0.35">
      <c r="L3055" s="105"/>
      <c r="M3055" s="105"/>
      <c r="N3055" s="105"/>
      <c r="O3055" s="105"/>
    </row>
    <row r="3056" spans="12:15" x14ac:dyDescent="0.35">
      <c r="L3056" s="105"/>
      <c r="M3056" s="105"/>
      <c r="N3056" s="105"/>
      <c r="O3056" s="105"/>
    </row>
    <row r="3057" spans="12:15" x14ac:dyDescent="0.35">
      <c r="L3057" s="105"/>
      <c r="M3057" s="105"/>
      <c r="N3057" s="105"/>
      <c r="O3057" s="105"/>
    </row>
  </sheetData>
  <mergeCells count="149">
    <mergeCell ref="L118:O118"/>
    <mergeCell ref="P118:Q118"/>
    <mergeCell ref="B120:O120"/>
    <mergeCell ref="B121:O121"/>
    <mergeCell ref="B125:C126"/>
    <mergeCell ref="A116:A117"/>
    <mergeCell ref="B116:B117"/>
    <mergeCell ref="C116:C117"/>
    <mergeCell ref="D116:D117"/>
    <mergeCell ref="P116:Q117"/>
    <mergeCell ref="E117:O117"/>
    <mergeCell ref="E113:O113"/>
    <mergeCell ref="P113:Q113"/>
    <mergeCell ref="E114:O114"/>
    <mergeCell ref="P114:Q114"/>
    <mergeCell ref="L115:O115"/>
    <mergeCell ref="P115:Q115"/>
    <mergeCell ref="L107:O107"/>
    <mergeCell ref="P107:Q107"/>
    <mergeCell ref="A108:A114"/>
    <mergeCell ref="P108:Q108"/>
    <mergeCell ref="P109:Q109"/>
    <mergeCell ref="P110:Q110"/>
    <mergeCell ref="E111:O111"/>
    <mergeCell ref="P111:Q111"/>
    <mergeCell ref="E112:O112"/>
    <mergeCell ref="P112:Q112"/>
    <mergeCell ref="P103:Q103"/>
    <mergeCell ref="L104:O104"/>
    <mergeCell ref="P104:Q104"/>
    <mergeCell ref="A105:A106"/>
    <mergeCell ref="B105:B106"/>
    <mergeCell ref="C105:C106"/>
    <mergeCell ref="D105:D106"/>
    <mergeCell ref="E105:O105"/>
    <mergeCell ref="P105:Q106"/>
    <mergeCell ref="E106:O106"/>
    <mergeCell ref="A94:A103"/>
    <mergeCell ref="B98:D98"/>
    <mergeCell ref="F98:Q98"/>
    <mergeCell ref="P99:Q99"/>
    <mergeCell ref="P100:Q100"/>
    <mergeCell ref="P101:Q101"/>
    <mergeCell ref="P102:Q102"/>
    <mergeCell ref="P89:Q89"/>
    <mergeCell ref="P90:Q90"/>
    <mergeCell ref="O91:Q91"/>
    <mergeCell ref="P92:Q92"/>
    <mergeCell ref="B94:D94"/>
    <mergeCell ref="F94:Q94"/>
    <mergeCell ref="P95:Q95"/>
    <mergeCell ref="P96:Q96"/>
    <mergeCell ref="P97:Q97"/>
    <mergeCell ref="P77:Q77"/>
    <mergeCell ref="P78:Q78"/>
    <mergeCell ref="H79:O79"/>
    <mergeCell ref="P79:Q79"/>
    <mergeCell ref="A80:A88"/>
    <mergeCell ref="C80:D80"/>
    <mergeCell ref="F80:O80"/>
    <mergeCell ref="P80:Q80"/>
    <mergeCell ref="P81:Q87"/>
    <mergeCell ref="P88:Q88"/>
    <mergeCell ref="A56:A78"/>
    <mergeCell ref="B56:D56"/>
    <mergeCell ref="F56:Q56"/>
    <mergeCell ref="P57:Q57"/>
    <mergeCell ref="P58:Q58"/>
    <mergeCell ref="P59:Q59"/>
    <mergeCell ref="P60:Q60"/>
    <mergeCell ref="P61:Q61"/>
    <mergeCell ref="P62:Q62"/>
    <mergeCell ref="P63:Q63"/>
    <mergeCell ref="P72:Q72"/>
    <mergeCell ref="P73:Q73"/>
    <mergeCell ref="P75:Q75"/>
    <mergeCell ref="P76:Q76"/>
    <mergeCell ref="P64:Q64"/>
    <mergeCell ref="P65:Q65"/>
    <mergeCell ref="P66:Q66"/>
    <mergeCell ref="P67:Q67"/>
    <mergeCell ref="P68:Q68"/>
    <mergeCell ref="P69:Q69"/>
    <mergeCell ref="A55:Q55"/>
    <mergeCell ref="P44:Q44"/>
    <mergeCell ref="P45:Q45"/>
    <mergeCell ref="P46:Q46"/>
    <mergeCell ref="P47:Q47"/>
    <mergeCell ref="B48:D48"/>
    <mergeCell ref="P49:Q49"/>
    <mergeCell ref="P70:Q70"/>
    <mergeCell ref="P71:Q71"/>
    <mergeCell ref="P39:Q39"/>
    <mergeCell ref="P40:Q40"/>
    <mergeCell ref="R40:T40"/>
    <mergeCell ref="P41:Q41"/>
    <mergeCell ref="P42:Q42"/>
    <mergeCell ref="P43:Q43"/>
    <mergeCell ref="P32:Q32"/>
    <mergeCell ref="P33:Q33"/>
    <mergeCell ref="P34:Q34"/>
    <mergeCell ref="P35:Q35"/>
    <mergeCell ref="A36:Q36"/>
    <mergeCell ref="A37:A54"/>
    <mergeCell ref="B37:D37"/>
    <mergeCell ref="F37:Q37"/>
    <mergeCell ref="B38:D38"/>
    <mergeCell ref="F38:Q38"/>
    <mergeCell ref="P50:Q50"/>
    <mergeCell ref="P51:Q51"/>
    <mergeCell ref="P52:Q52"/>
    <mergeCell ref="P53:Q53"/>
    <mergeCell ref="P54:Q54"/>
    <mergeCell ref="P25:Q25"/>
    <mergeCell ref="P26:Q26"/>
    <mergeCell ref="P27:Q27"/>
    <mergeCell ref="A28:Q28"/>
    <mergeCell ref="A29:A35"/>
    <mergeCell ref="B29:D29"/>
    <mergeCell ref="F29:Q29"/>
    <mergeCell ref="B30:B32"/>
    <mergeCell ref="P30:Q30"/>
    <mergeCell ref="P31:Q31"/>
    <mergeCell ref="A8:A27"/>
    <mergeCell ref="P21:Q21"/>
    <mergeCell ref="P22:Q22"/>
    <mergeCell ref="P23:Q23"/>
    <mergeCell ref="P24:Q24"/>
    <mergeCell ref="P10:Q10"/>
    <mergeCell ref="P11:Q11"/>
    <mergeCell ref="P12:Q12"/>
    <mergeCell ref="P13:Q13"/>
    <mergeCell ref="P14:Q14"/>
    <mergeCell ref="B15:B20"/>
    <mergeCell ref="P15:Q15"/>
    <mergeCell ref="P16:Q16"/>
    <mergeCell ref="P17:Q17"/>
    <mergeCell ref="P18:Q18"/>
    <mergeCell ref="P2:Q2"/>
    <mergeCell ref="P3:Q4"/>
    <mergeCell ref="H4:L4"/>
    <mergeCell ref="P5:Q6"/>
    <mergeCell ref="L7:Q7"/>
    <mergeCell ref="B8:D8"/>
    <mergeCell ref="F8:Q8"/>
    <mergeCell ref="B9:D9"/>
    <mergeCell ref="F9:Q9"/>
    <mergeCell ref="P19:Q19"/>
    <mergeCell ref="P20:Q20"/>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D852F-0C05-43BA-9D94-AC08ABA119A4}">
  <dimension ref="A1:J37"/>
  <sheetViews>
    <sheetView showGridLines="0" workbookViewId="0">
      <selection activeCell="E39" sqref="E39"/>
    </sheetView>
  </sheetViews>
  <sheetFormatPr defaultColWidth="8.7265625" defaultRowHeight="16" x14ac:dyDescent="0.4"/>
  <cols>
    <col min="1" max="1" width="18.453125" style="141" customWidth="1"/>
    <col min="2" max="2" width="49.7265625" style="141" customWidth="1"/>
    <col min="3" max="7" width="15.7265625" style="141" customWidth="1"/>
    <col min="8" max="9" width="17.26953125" style="141" customWidth="1"/>
    <col min="10" max="10" width="15.7265625" style="141" customWidth="1"/>
    <col min="11" max="16384" width="8.7265625" style="141"/>
  </cols>
  <sheetData>
    <row r="1" spans="1:10" ht="16.5" thickBot="1" x14ac:dyDescent="0.45">
      <c r="A1" s="137" t="s">
        <v>223</v>
      </c>
      <c r="B1" s="138"/>
      <c r="C1" s="139"/>
      <c r="D1" s="139"/>
      <c r="E1" s="139"/>
      <c r="F1" s="139"/>
      <c r="G1" s="139"/>
      <c r="H1" s="139"/>
      <c r="I1" s="139"/>
      <c r="J1" s="140"/>
    </row>
    <row r="2" spans="1:10" x14ac:dyDescent="0.4">
      <c r="A2" s="142" t="s">
        <v>54</v>
      </c>
      <c r="B2" s="143" t="str">
        <f>IF('MCO and Report Information'!C4="","",'MCO and Report Information'!C4)</f>
        <v/>
      </c>
      <c r="C2" s="144"/>
      <c r="D2" s="144"/>
      <c r="E2" s="144"/>
      <c r="F2" s="144"/>
      <c r="G2" s="144"/>
      <c r="H2" s="144"/>
      <c r="I2" s="144"/>
      <c r="J2" s="144"/>
    </row>
    <row r="3" spans="1:10" x14ac:dyDescent="0.4">
      <c r="A3" s="142" t="s">
        <v>56</v>
      </c>
      <c r="B3" s="145">
        <f>'MCO Instructions'!C16</f>
        <v>46295</v>
      </c>
      <c r="C3" s="144"/>
      <c r="D3" s="144"/>
      <c r="E3" s="144"/>
      <c r="F3" s="144"/>
      <c r="G3" s="144"/>
      <c r="H3" s="144"/>
      <c r="I3" s="144"/>
      <c r="J3" s="144"/>
    </row>
    <row r="4" spans="1:10" ht="16.5" thickBot="1" x14ac:dyDescent="0.45">
      <c r="A4" s="144"/>
      <c r="B4" s="144"/>
      <c r="C4" s="144"/>
      <c r="D4" s="144"/>
      <c r="E4" s="144"/>
      <c r="F4" s="144"/>
      <c r="G4" s="144"/>
      <c r="H4" s="146"/>
      <c r="I4" s="146"/>
      <c r="J4" s="144"/>
    </row>
    <row r="5" spans="1:10" ht="16.5" thickBot="1" x14ac:dyDescent="0.45">
      <c r="A5" s="144"/>
      <c r="B5" s="144"/>
      <c r="C5" s="821" t="s">
        <v>259</v>
      </c>
      <c r="D5" s="822"/>
      <c r="E5" s="822"/>
      <c r="F5" s="822"/>
      <c r="G5" s="823"/>
      <c r="H5" s="147" t="s">
        <v>313</v>
      </c>
      <c r="I5" s="147" t="s">
        <v>314</v>
      </c>
      <c r="J5" s="148" t="s">
        <v>58</v>
      </c>
    </row>
    <row r="6" spans="1:10" ht="32.5" thickBot="1" x14ac:dyDescent="0.45">
      <c r="A6" s="149"/>
      <c r="B6" s="150"/>
      <c r="C6" s="539">
        <f>'MLR H-1'!H5</f>
        <v>46022</v>
      </c>
      <c r="D6" s="540">
        <f>'MLR H-1'!I5</f>
        <v>46112</v>
      </c>
      <c r="E6" s="540">
        <f>'MLR H-1'!J5</f>
        <v>46203</v>
      </c>
      <c r="F6" s="541">
        <f>'MLR H-1'!K5</f>
        <v>46295</v>
      </c>
      <c r="G6" s="151" t="str">
        <f>'MLR H-1'!L5</f>
        <v>CYE 26</v>
      </c>
      <c r="H6" s="152" t="s">
        <v>315</v>
      </c>
      <c r="I6" s="153" t="s">
        <v>315</v>
      </c>
      <c r="J6" s="154" t="str">
        <f>'MLR H-1'!O5</f>
        <v>Restated CYE 26</v>
      </c>
    </row>
    <row r="7" spans="1:10" x14ac:dyDescent="0.4">
      <c r="A7" s="155" t="s">
        <v>212</v>
      </c>
      <c r="B7" s="156" t="s">
        <v>98</v>
      </c>
      <c r="C7" s="157">
        <f>'MLR H-1'!H27</f>
        <v>0</v>
      </c>
      <c r="D7" s="158">
        <f>'MLR H-1'!I27</f>
        <v>0</v>
      </c>
      <c r="E7" s="158">
        <f>'MLR H-1'!J27</f>
        <v>0</v>
      </c>
      <c r="F7" s="159">
        <f>'MLR H-1'!K27</f>
        <v>0</v>
      </c>
      <c r="G7" s="160">
        <f>SUM(C7:F7)</f>
        <v>0</v>
      </c>
      <c r="H7" s="161">
        <f>'MLR H-1'!M27</f>
        <v>0</v>
      </c>
      <c r="I7" s="159">
        <f>'MLR H-1'!N27</f>
        <v>0</v>
      </c>
      <c r="J7" s="162">
        <f>SUM(G7:I7)</f>
        <v>0</v>
      </c>
    </row>
    <row r="8" spans="1:10" ht="15" customHeight="1" x14ac:dyDescent="0.4">
      <c r="A8" s="155" t="s">
        <v>213</v>
      </c>
      <c r="B8" s="163" t="s">
        <v>316</v>
      </c>
      <c r="C8" s="164">
        <f>'MLR H-1'!H35</f>
        <v>0</v>
      </c>
      <c r="D8" s="165">
        <f>'MLR H-1'!I35</f>
        <v>0</v>
      </c>
      <c r="E8" s="165">
        <f>'MLR H-1'!J35</f>
        <v>0</v>
      </c>
      <c r="F8" s="166">
        <f>'MLR H-1'!K35</f>
        <v>0</v>
      </c>
      <c r="G8" s="167">
        <f>SUM(C8:F8)</f>
        <v>0</v>
      </c>
      <c r="H8" s="168">
        <f>'MLR H-1'!M35</f>
        <v>0</v>
      </c>
      <c r="I8" s="166">
        <f>'MLR H-1'!N35</f>
        <v>0</v>
      </c>
      <c r="J8" s="169">
        <f t="shared" ref="J8:J17" si="0">SUM(G8:I8)</f>
        <v>0</v>
      </c>
    </row>
    <row r="9" spans="1:10" ht="15" customHeight="1" x14ac:dyDescent="0.4">
      <c r="A9" s="155" t="s">
        <v>214</v>
      </c>
      <c r="B9" s="170" t="s">
        <v>139</v>
      </c>
      <c r="C9" s="164">
        <f>'MLR H-1'!H54</f>
        <v>0</v>
      </c>
      <c r="D9" s="165">
        <f>'MLR H-1'!I54</f>
        <v>0</v>
      </c>
      <c r="E9" s="165">
        <f>'MLR H-1'!J54</f>
        <v>0</v>
      </c>
      <c r="F9" s="166">
        <f>'MLR H-1'!K54</f>
        <v>0</v>
      </c>
      <c r="G9" s="167">
        <f t="shared" ref="G9:G19" si="1">SUM(C9:F9)</f>
        <v>0</v>
      </c>
      <c r="H9" s="168">
        <f>'MLR H-1'!M54</f>
        <v>0</v>
      </c>
      <c r="I9" s="166">
        <f>'MLR H-1'!N54</f>
        <v>0</v>
      </c>
      <c r="J9" s="169">
        <f t="shared" si="0"/>
        <v>0</v>
      </c>
    </row>
    <row r="10" spans="1:10" ht="15" customHeight="1" x14ac:dyDescent="0.4">
      <c r="A10" s="155" t="s">
        <v>215</v>
      </c>
      <c r="B10" s="170" t="s">
        <v>184</v>
      </c>
      <c r="C10" s="164">
        <f>'MLR H-1'!H78</f>
        <v>0</v>
      </c>
      <c r="D10" s="165">
        <f>'MLR H-1'!I78</f>
        <v>0</v>
      </c>
      <c r="E10" s="165">
        <f>'MLR H-1'!J78</f>
        <v>0</v>
      </c>
      <c r="F10" s="166">
        <f>'MLR H-1'!K78</f>
        <v>0</v>
      </c>
      <c r="G10" s="167">
        <f t="shared" si="1"/>
        <v>0</v>
      </c>
      <c r="H10" s="168">
        <f>'MLR H-1'!M78</f>
        <v>0</v>
      </c>
      <c r="I10" s="166">
        <f>'MLR H-1'!N78</f>
        <v>0</v>
      </c>
      <c r="J10" s="169">
        <f t="shared" si="0"/>
        <v>0</v>
      </c>
    </row>
    <row r="11" spans="1:10" ht="30" customHeight="1" x14ac:dyDescent="0.4">
      <c r="A11" s="155" t="s">
        <v>216</v>
      </c>
      <c r="B11" s="171" t="s">
        <v>196</v>
      </c>
      <c r="C11" s="172">
        <f>'MLR H-1'!H88</f>
        <v>0</v>
      </c>
      <c r="D11" s="173">
        <f>'MLR H-1'!I88</f>
        <v>0</v>
      </c>
      <c r="E11" s="173">
        <f>'MLR H-1'!J88</f>
        <v>0</v>
      </c>
      <c r="F11" s="174">
        <f>'MLR H-1'!K88</f>
        <v>0</v>
      </c>
      <c r="G11" s="175">
        <f t="shared" si="1"/>
        <v>0</v>
      </c>
      <c r="H11" s="176">
        <f>'MLR H-1'!M88</f>
        <v>0</v>
      </c>
      <c r="I11" s="174" t="str">
        <f>'MLR H-1'!N88</f>
        <v xml:space="preserve">  </v>
      </c>
      <c r="J11" s="177">
        <f t="shared" si="0"/>
        <v>0</v>
      </c>
    </row>
    <row r="12" spans="1:10" ht="24" customHeight="1" thickBot="1" x14ac:dyDescent="0.45">
      <c r="A12" s="155" t="s">
        <v>317</v>
      </c>
      <c r="B12" s="178" t="s">
        <v>198</v>
      </c>
      <c r="C12" s="179">
        <f>'MLR H-1'!H90</f>
        <v>0</v>
      </c>
      <c r="D12" s="180">
        <f>'MLR H-1'!I90</f>
        <v>0</v>
      </c>
      <c r="E12" s="180">
        <f>'MLR H-1'!J90</f>
        <v>0</v>
      </c>
      <c r="F12" s="181">
        <f>'MLR H-1'!K90</f>
        <v>0</v>
      </c>
      <c r="G12" s="182">
        <f t="shared" si="1"/>
        <v>0</v>
      </c>
      <c r="H12" s="183">
        <f>'MLR H-1'!M90</f>
        <v>0</v>
      </c>
      <c r="I12" s="184">
        <f>'MLR H-1'!N90</f>
        <v>0</v>
      </c>
      <c r="J12" s="177">
        <f t="shared" si="0"/>
        <v>0</v>
      </c>
    </row>
    <row r="13" spans="1:10" ht="15" customHeight="1" thickBot="1" x14ac:dyDescent="0.45">
      <c r="A13" s="155" t="s">
        <v>318</v>
      </c>
      <c r="B13" s="185" t="s">
        <v>319</v>
      </c>
      <c r="C13" s="186">
        <f>C7-SUM(C8:C12)</f>
        <v>0</v>
      </c>
      <c r="D13" s="187">
        <f t="shared" ref="D13:I13" si="2">D7-SUM(D8:D12)</f>
        <v>0</v>
      </c>
      <c r="E13" s="187">
        <f t="shared" si="2"/>
        <v>0</v>
      </c>
      <c r="F13" s="188">
        <f t="shared" si="2"/>
        <v>0</v>
      </c>
      <c r="G13" s="189">
        <f t="shared" si="1"/>
        <v>0</v>
      </c>
      <c r="H13" s="190">
        <f>H7-SUM(H8:H12)</f>
        <v>0</v>
      </c>
      <c r="I13" s="191">
        <f t="shared" si="2"/>
        <v>0</v>
      </c>
      <c r="J13" s="192">
        <f t="shared" si="0"/>
        <v>0</v>
      </c>
    </row>
    <row r="14" spans="1:10" ht="15" customHeight="1" x14ac:dyDescent="0.4">
      <c r="A14" s="155" t="s">
        <v>320</v>
      </c>
      <c r="B14" s="163" t="s">
        <v>321</v>
      </c>
      <c r="C14" s="193">
        <v>0</v>
      </c>
      <c r="D14" s="194">
        <v>0</v>
      </c>
      <c r="E14" s="194">
        <v>0</v>
      </c>
      <c r="F14" s="195">
        <v>0</v>
      </c>
      <c r="G14" s="160">
        <f t="shared" si="1"/>
        <v>0</v>
      </c>
      <c r="H14" s="196"/>
      <c r="I14" s="197"/>
      <c r="J14" s="162">
        <f t="shared" si="0"/>
        <v>0</v>
      </c>
    </row>
    <row r="15" spans="1:10" ht="15" customHeight="1" x14ac:dyDescent="0.4">
      <c r="A15" s="155" t="s">
        <v>320</v>
      </c>
      <c r="B15" s="163" t="s">
        <v>322</v>
      </c>
      <c r="C15" s="198">
        <v>0</v>
      </c>
      <c r="D15" s="199">
        <v>0</v>
      </c>
      <c r="E15" s="199">
        <v>0</v>
      </c>
      <c r="F15" s="200">
        <v>0</v>
      </c>
      <c r="G15" s="167">
        <f t="shared" si="1"/>
        <v>0</v>
      </c>
      <c r="H15" s="201"/>
      <c r="I15" s="202"/>
      <c r="J15" s="169">
        <f t="shared" si="0"/>
        <v>0</v>
      </c>
    </row>
    <row r="16" spans="1:10" ht="15" customHeight="1" x14ac:dyDescent="0.4">
      <c r="A16" s="155" t="s">
        <v>323</v>
      </c>
      <c r="B16" s="163" t="s">
        <v>324</v>
      </c>
      <c r="C16" s="203">
        <f>'MLR H-1'!H34</f>
        <v>0</v>
      </c>
      <c r="D16" s="204">
        <f>'MLR H-1'!I34</f>
        <v>0</v>
      </c>
      <c r="E16" s="204">
        <f>'MLR H-1'!J34</f>
        <v>0</v>
      </c>
      <c r="F16" s="205">
        <f>'MLR H-1'!K34</f>
        <v>0</v>
      </c>
      <c r="G16" s="167">
        <f t="shared" si="1"/>
        <v>0</v>
      </c>
      <c r="H16" s="206"/>
      <c r="I16" s="206"/>
      <c r="J16" s="207">
        <f t="shared" si="0"/>
        <v>0</v>
      </c>
    </row>
    <row r="17" spans="1:10" ht="38.15" customHeight="1" thickBot="1" x14ac:dyDescent="0.45">
      <c r="A17" s="155" t="s">
        <v>325</v>
      </c>
      <c r="B17" s="208" t="s">
        <v>326</v>
      </c>
      <c r="C17" s="203">
        <f>'MLR H-1'!H42</f>
        <v>0</v>
      </c>
      <c r="D17" s="204">
        <f>'MLR H-1'!I42</f>
        <v>0</v>
      </c>
      <c r="E17" s="204">
        <f>'MLR H-1'!J42</f>
        <v>0</v>
      </c>
      <c r="F17" s="205">
        <f>'MLR H-1'!K42</f>
        <v>0</v>
      </c>
      <c r="G17" s="167">
        <f t="shared" si="1"/>
        <v>0</v>
      </c>
      <c r="H17" s="206"/>
      <c r="I17" s="206"/>
      <c r="J17" s="207">
        <f t="shared" si="0"/>
        <v>0</v>
      </c>
    </row>
    <row r="18" spans="1:10" ht="15" customHeight="1" thickBot="1" x14ac:dyDescent="0.45">
      <c r="A18" s="155" t="s">
        <v>327</v>
      </c>
      <c r="B18" s="163" t="s">
        <v>328</v>
      </c>
      <c r="C18" s="209">
        <f>C14-C15-C16-C17</f>
        <v>0</v>
      </c>
      <c r="D18" s="210">
        <f t="shared" ref="D18:G18" si="3">D14-D15-D16-D17</f>
        <v>0</v>
      </c>
      <c r="E18" s="210">
        <f t="shared" si="3"/>
        <v>0</v>
      </c>
      <c r="F18" s="211">
        <f t="shared" si="3"/>
        <v>0</v>
      </c>
      <c r="G18" s="189">
        <f t="shared" si="3"/>
        <v>0</v>
      </c>
      <c r="H18" s="212"/>
      <c r="I18" s="213"/>
      <c r="J18" s="192">
        <f>J14-J15-J16-J17</f>
        <v>0</v>
      </c>
    </row>
    <row r="19" spans="1:10" ht="16.5" thickBot="1" x14ac:dyDescent="0.45">
      <c r="A19" s="155" t="s">
        <v>329</v>
      </c>
      <c r="B19" s="214" t="s">
        <v>224</v>
      </c>
      <c r="C19" s="215">
        <f>C13-C18</f>
        <v>0</v>
      </c>
      <c r="D19" s="216">
        <f>D13-D18</f>
        <v>0</v>
      </c>
      <c r="E19" s="216">
        <f>E13-E18</f>
        <v>0</v>
      </c>
      <c r="F19" s="217">
        <f>F13-F18</f>
        <v>0</v>
      </c>
      <c r="G19" s="218">
        <f t="shared" si="1"/>
        <v>0</v>
      </c>
      <c r="H19" s="219"/>
      <c r="I19" s="220"/>
      <c r="J19" s="221"/>
    </row>
    <row r="20" spans="1:10" x14ac:dyDescent="0.4">
      <c r="A20" s="144"/>
      <c r="B20" s="144"/>
      <c r="C20" s="144"/>
      <c r="D20" s="144"/>
      <c r="E20" s="144"/>
      <c r="F20" s="144"/>
      <c r="G20" s="144"/>
      <c r="H20" s="144"/>
      <c r="I20" s="144"/>
      <c r="J20" s="144"/>
    </row>
    <row r="21" spans="1:10" x14ac:dyDescent="0.4">
      <c r="A21" s="144"/>
      <c r="B21" s="222"/>
      <c r="C21" s="222"/>
      <c r="D21" s="222"/>
      <c r="E21" s="222"/>
      <c r="F21" s="222"/>
      <c r="G21" s="222"/>
      <c r="H21" s="222"/>
      <c r="I21" s="222"/>
      <c r="J21" s="222"/>
    </row>
    <row r="22" spans="1:10" x14ac:dyDescent="0.4">
      <c r="A22" s="144"/>
      <c r="B22" s="144"/>
      <c r="C22" s="144"/>
      <c r="D22" s="144"/>
      <c r="E22" s="144"/>
      <c r="F22" s="144"/>
      <c r="G22" s="144"/>
      <c r="H22" s="144"/>
      <c r="I22" s="144"/>
      <c r="J22" s="144"/>
    </row>
    <row r="23" spans="1:10" x14ac:dyDescent="0.4">
      <c r="A23" s="144"/>
      <c r="B23" s="223" t="s">
        <v>210</v>
      </c>
      <c r="C23" s="144"/>
      <c r="D23" s="144"/>
      <c r="E23" s="144"/>
      <c r="F23" s="144"/>
      <c r="G23" s="144"/>
      <c r="H23" s="144"/>
      <c r="I23" s="144"/>
      <c r="J23" s="144"/>
    </row>
    <row r="24" spans="1:10" x14ac:dyDescent="0.4">
      <c r="A24" s="155" t="s">
        <v>313</v>
      </c>
      <c r="B24" s="820" t="s">
        <v>330</v>
      </c>
      <c r="C24" s="820"/>
      <c r="D24" s="820"/>
      <c r="E24" s="820"/>
      <c r="F24" s="820"/>
      <c r="G24" s="820"/>
      <c r="H24" s="820"/>
      <c r="I24" s="820"/>
      <c r="J24" s="820"/>
    </row>
    <row r="25" spans="1:10" ht="14.5" customHeight="1" x14ac:dyDescent="0.4">
      <c r="A25" s="155" t="s">
        <v>314</v>
      </c>
      <c r="B25" s="820" t="s">
        <v>331</v>
      </c>
      <c r="C25" s="820"/>
      <c r="D25" s="820"/>
      <c r="E25" s="820"/>
      <c r="F25" s="820"/>
      <c r="G25" s="820"/>
      <c r="H25" s="820"/>
      <c r="I25" s="820"/>
      <c r="J25" s="820"/>
    </row>
    <row r="26" spans="1:10" ht="14.5" customHeight="1" x14ac:dyDescent="0.4">
      <c r="A26" s="155" t="str">
        <f t="shared" ref="A26:A33" si="4">A7</f>
        <v>[2]</v>
      </c>
      <c r="B26" s="820" t="s">
        <v>332</v>
      </c>
      <c r="C26" s="820"/>
      <c r="D26" s="820"/>
      <c r="E26" s="820"/>
      <c r="F26" s="820"/>
      <c r="G26" s="820"/>
      <c r="H26" s="820"/>
      <c r="I26" s="820"/>
      <c r="J26" s="820"/>
    </row>
    <row r="27" spans="1:10" x14ac:dyDescent="0.4">
      <c r="A27" s="155" t="str">
        <f t="shared" si="4"/>
        <v>[3]</v>
      </c>
      <c r="B27" s="820" t="s">
        <v>333</v>
      </c>
      <c r="C27" s="820"/>
      <c r="D27" s="820"/>
      <c r="E27" s="820"/>
      <c r="F27" s="820"/>
      <c r="G27" s="820"/>
      <c r="H27" s="820"/>
      <c r="I27" s="820"/>
      <c r="J27" s="820"/>
    </row>
    <row r="28" spans="1:10" x14ac:dyDescent="0.4">
      <c r="A28" s="155" t="str">
        <f t="shared" si="4"/>
        <v>[4]</v>
      </c>
      <c r="B28" s="820" t="s">
        <v>334</v>
      </c>
      <c r="C28" s="820"/>
      <c r="D28" s="820"/>
      <c r="E28" s="820"/>
      <c r="F28" s="820"/>
      <c r="G28" s="820"/>
      <c r="H28" s="820"/>
      <c r="I28" s="820"/>
      <c r="J28" s="820"/>
    </row>
    <row r="29" spans="1:10" x14ac:dyDescent="0.4">
      <c r="A29" s="155" t="str">
        <f t="shared" si="4"/>
        <v>[5]</v>
      </c>
      <c r="B29" s="820" t="s">
        <v>335</v>
      </c>
      <c r="C29" s="820"/>
      <c r="D29" s="820"/>
      <c r="E29" s="820"/>
      <c r="F29" s="820"/>
      <c r="G29" s="820"/>
      <c r="H29" s="820"/>
      <c r="I29" s="820"/>
      <c r="J29" s="820"/>
    </row>
    <row r="30" spans="1:10" x14ac:dyDescent="0.4">
      <c r="A30" s="155" t="str">
        <f t="shared" si="4"/>
        <v>[6]</v>
      </c>
      <c r="B30" s="820" t="s">
        <v>336</v>
      </c>
      <c r="C30" s="820"/>
      <c r="D30" s="820"/>
      <c r="E30" s="820"/>
      <c r="F30" s="820"/>
      <c r="G30" s="820"/>
      <c r="H30" s="820"/>
      <c r="I30" s="820"/>
      <c r="J30" s="820"/>
    </row>
    <row r="31" spans="1:10" ht="14.5" customHeight="1" x14ac:dyDescent="0.4">
      <c r="A31" s="155" t="str">
        <f t="shared" si="4"/>
        <v>[7]</v>
      </c>
      <c r="B31" s="820" t="s">
        <v>337</v>
      </c>
      <c r="C31" s="820"/>
      <c r="D31" s="820"/>
      <c r="E31" s="820"/>
      <c r="F31" s="820"/>
      <c r="G31" s="820"/>
      <c r="H31" s="820"/>
      <c r="I31" s="820"/>
      <c r="J31" s="820"/>
    </row>
    <row r="32" spans="1:10" x14ac:dyDescent="0.4">
      <c r="A32" s="155" t="str">
        <f t="shared" si="4"/>
        <v>[8]</v>
      </c>
      <c r="B32" s="820" t="s">
        <v>338</v>
      </c>
      <c r="C32" s="820"/>
      <c r="D32" s="820"/>
      <c r="E32" s="820"/>
      <c r="F32" s="820"/>
      <c r="G32" s="820"/>
      <c r="H32" s="820"/>
      <c r="I32" s="820"/>
      <c r="J32" s="820"/>
    </row>
    <row r="33" spans="1:10" ht="15.75" customHeight="1" x14ac:dyDescent="0.4">
      <c r="A33" s="155" t="str">
        <f t="shared" si="4"/>
        <v>[9]</v>
      </c>
      <c r="B33" s="825" t="s">
        <v>339</v>
      </c>
      <c r="C33" s="825"/>
      <c r="D33" s="825"/>
      <c r="E33" s="825"/>
      <c r="F33" s="825"/>
      <c r="G33" s="825"/>
      <c r="H33" s="825"/>
      <c r="I33" s="825"/>
      <c r="J33" s="825"/>
    </row>
    <row r="34" spans="1:10" ht="15" customHeight="1" x14ac:dyDescent="0.4">
      <c r="A34" s="155" t="str">
        <f>A16</f>
        <v>[10]</v>
      </c>
      <c r="B34" s="824" t="s">
        <v>340</v>
      </c>
      <c r="C34" s="824"/>
      <c r="D34" s="824"/>
      <c r="E34" s="824"/>
      <c r="F34" s="824"/>
      <c r="G34" s="824"/>
      <c r="H34" s="824"/>
      <c r="I34" s="824"/>
      <c r="J34" s="824"/>
    </row>
    <row r="35" spans="1:10" ht="15" customHeight="1" x14ac:dyDescent="0.4">
      <c r="A35" s="155" t="str">
        <f>A17</f>
        <v>[11]</v>
      </c>
      <c r="B35" s="824" t="s">
        <v>341</v>
      </c>
      <c r="C35" s="824"/>
      <c r="D35" s="824"/>
      <c r="E35" s="824"/>
      <c r="F35" s="824"/>
      <c r="G35" s="824"/>
      <c r="H35" s="824"/>
      <c r="I35" s="824"/>
      <c r="J35" s="824"/>
    </row>
    <row r="36" spans="1:10" x14ac:dyDescent="0.4">
      <c r="A36" s="155" t="str">
        <f>A18</f>
        <v>[12]</v>
      </c>
      <c r="B36" s="820" t="s">
        <v>338</v>
      </c>
      <c r="C36" s="820"/>
      <c r="D36" s="820"/>
      <c r="E36" s="820"/>
      <c r="F36" s="820"/>
      <c r="G36" s="820"/>
      <c r="H36" s="820"/>
      <c r="I36" s="820"/>
      <c r="J36" s="820"/>
    </row>
    <row r="37" spans="1:10" x14ac:dyDescent="0.4">
      <c r="A37" s="224" t="str">
        <f>A19</f>
        <v>[13]</v>
      </c>
      <c r="B37" s="144" t="s">
        <v>342</v>
      </c>
      <c r="C37" s="144"/>
      <c r="D37" s="144"/>
      <c r="E37" s="144"/>
      <c r="F37" s="144"/>
      <c r="G37" s="144"/>
      <c r="H37" s="144"/>
      <c r="I37" s="144"/>
      <c r="J37" s="144"/>
    </row>
  </sheetData>
  <mergeCells count="14">
    <mergeCell ref="B35:J35"/>
    <mergeCell ref="B36:J36"/>
    <mergeCell ref="B29:J29"/>
    <mergeCell ref="B30:J30"/>
    <mergeCell ref="B31:J31"/>
    <mergeCell ref="B32:J32"/>
    <mergeCell ref="B33:J33"/>
    <mergeCell ref="B34:J34"/>
    <mergeCell ref="B28:J28"/>
    <mergeCell ref="C5:G5"/>
    <mergeCell ref="B24:J24"/>
    <mergeCell ref="B25:J25"/>
    <mergeCell ref="B26:J26"/>
    <mergeCell ref="B27:J27"/>
  </mergeCells>
  <conditionalFormatting sqref="C19:G19">
    <cfRule type="cellIs" dxfId="2" priority="1" operator="lessThan">
      <formula>-1</formula>
    </cfRule>
    <cfRule type="cellIs" dxfId="1" priority="2" operator="greaterThan">
      <formula>1</formula>
    </cfRule>
    <cfRule type="cellIs" dxfId="0" priority="3" operator="between">
      <formula>1</formula>
      <formula>-1</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847BF-6E30-4B84-84A5-126B6A95E433}">
  <dimension ref="B1:G57"/>
  <sheetViews>
    <sheetView showGridLines="0" workbookViewId="0">
      <selection activeCell="C2" sqref="C2"/>
    </sheetView>
  </sheetViews>
  <sheetFormatPr defaultRowHeight="14.5" x14ac:dyDescent="0.35"/>
  <cols>
    <col min="2" max="2" width="20.1796875" customWidth="1"/>
    <col min="3" max="3" width="80.54296875" customWidth="1"/>
    <col min="4" max="4" width="77.54296875" customWidth="1"/>
    <col min="5" max="5" width="15.54296875" customWidth="1"/>
    <col min="6" max="6" width="84.54296875" customWidth="1"/>
  </cols>
  <sheetData>
    <row r="1" spans="2:7" ht="16.5" thickBot="1" x14ac:dyDescent="0.45">
      <c r="B1" s="45" t="s">
        <v>227</v>
      </c>
      <c r="C1" s="46"/>
      <c r="D1" s="47"/>
      <c r="E1" s="47"/>
      <c r="F1" s="48"/>
    </row>
    <row r="2" spans="2:7" ht="16" x14ac:dyDescent="0.4">
      <c r="B2" s="49" t="s">
        <v>54</v>
      </c>
      <c r="C2" s="50" t="str">
        <f>IF('MCO and Report Information'!C4="","",'MCO and Report Information'!C4)</f>
        <v/>
      </c>
      <c r="D2" s="51"/>
      <c r="E2" s="51"/>
      <c r="F2" s="52"/>
    </row>
    <row r="3" spans="2:7" ht="16" x14ac:dyDescent="0.4">
      <c r="B3" s="49" t="s">
        <v>56</v>
      </c>
      <c r="C3" s="53">
        <f>'MCO Instructions'!C16</f>
        <v>46295</v>
      </c>
      <c r="D3" s="51"/>
      <c r="E3" s="51"/>
      <c r="F3" s="52"/>
    </row>
    <row r="4" spans="2:7" ht="16.5" thickBot="1" x14ac:dyDescent="0.45">
      <c r="B4" s="49"/>
      <c r="C4" s="53"/>
      <c r="D4" s="51"/>
      <c r="E4" s="51"/>
      <c r="F4" s="52"/>
    </row>
    <row r="5" spans="2:7" s="54" customFormat="1" ht="17.5" thickBot="1" x14ac:dyDescent="0.45">
      <c r="B5" s="835" t="s">
        <v>228</v>
      </c>
      <c r="C5" s="836"/>
      <c r="D5" s="836"/>
      <c r="E5" s="836"/>
      <c r="F5" s="837"/>
    </row>
    <row r="6" spans="2:7" ht="42.65" customHeight="1" thickBot="1" x14ac:dyDescent="0.45">
      <c r="B6" s="838" t="s">
        <v>229</v>
      </c>
      <c r="C6" s="839"/>
      <c r="D6" s="839"/>
      <c r="E6" s="839"/>
      <c r="F6" s="840"/>
    </row>
    <row r="7" spans="2:7" s="54" customFormat="1" ht="17.5" thickBot="1" x14ac:dyDescent="0.45">
      <c r="B7" s="835" t="s">
        <v>230</v>
      </c>
      <c r="C7" s="836"/>
      <c r="D7" s="836"/>
      <c r="E7" s="836"/>
      <c r="F7" s="837"/>
    </row>
    <row r="8" spans="2:7" ht="184.5" customHeight="1" thickBot="1" x14ac:dyDescent="0.4">
      <c r="B8" s="841" t="s">
        <v>231</v>
      </c>
      <c r="C8" s="842"/>
      <c r="D8" s="842"/>
      <c r="E8" s="842"/>
      <c r="F8" s="843"/>
    </row>
    <row r="9" spans="2:7" ht="23.15" customHeight="1" thickBot="1" x14ac:dyDescent="0.4">
      <c r="B9" s="844"/>
      <c r="C9" s="845"/>
      <c r="D9" s="845"/>
      <c r="E9" s="845"/>
      <c r="F9" s="846"/>
      <c r="G9" s="55"/>
    </row>
    <row r="10" spans="2:7" ht="23.5" x14ac:dyDescent="0.35">
      <c r="B10" s="826" t="s">
        <v>232</v>
      </c>
      <c r="C10" s="829" t="s">
        <v>233</v>
      </c>
      <c r="D10" s="829" t="s">
        <v>234</v>
      </c>
      <c r="E10" s="829" t="s">
        <v>235</v>
      </c>
      <c r="F10" s="832" t="s">
        <v>236</v>
      </c>
      <c r="G10" s="55"/>
    </row>
    <row r="11" spans="2:7" ht="17.149999999999999" customHeight="1" x14ac:dyDescent="0.35">
      <c r="B11" s="827"/>
      <c r="C11" s="830"/>
      <c r="D11" s="830"/>
      <c r="E11" s="830"/>
      <c r="F11" s="833"/>
    </row>
    <row r="12" spans="2:7" ht="15" thickBot="1" x14ac:dyDescent="0.4">
      <c r="B12" s="828"/>
      <c r="C12" s="831"/>
      <c r="D12" s="831"/>
      <c r="E12" s="831"/>
      <c r="F12" s="834"/>
    </row>
    <row r="13" spans="2:7" ht="17.5" thickBot="1" x14ac:dyDescent="0.45">
      <c r="B13" s="56"/>
      <c r="C13" s="57" t="s">
        <v>237</v>
      </c>
      <c r="D13" s="58" t="s">
        <v>41</v>
      </c>
      <c r="E13" s="58"/>
      <c r="F13" s="59"/>
    </row>
    <row r="14" spans="2:7" ht="16" x14ac:dyDescent="0.4">
      <c r="B14" s="60">
        <v>19</v>
      </c>
      <c r="C14" s="61" t="s">
        <v>101</v>
      </c>
      <c r="D14" s="62"/>
      <c r="E14" s="63" t="s">
        <v>238</v>
      </c>
      <c r="F14" s="64"/>
    </row>
    <row r="15" spans="2:7" ht="16" x14ac:dyDescent="0.4">
      <c r="B15" s="60">
        <v>20</v>
      </c>
      <c r="C15" s="61" t="s">
        <v>103</v>
      </c>
      <c r="D15" s="62"/>
      <c r="E15" s="63" t="s">
        <v>239</v>
      </c>
      <c r="F15" s="64"/>
    </row>
    <row r="16" spans="2:7" ht="16" x14ac:dyDescent="0.4">
      <c r="B16" s="60">
        <v>22</v>
      </c>
      <c r="C16" s="61" t="s">
        <v>240</v>
      </c>
      <c r="D16" s="62"/>
      <c r="E16" s="63" t="s">
        <v>239</v>
      </c>
      <c r="F16" s="64"/>
    </row>
    <row r="17" spans="2:6" ht="32" x14ac:dyDescent="0.4">
      <c r="B17" s="60">
        <v>23</v>
      </c>
      <c r="C17" s="61" t="s">
        <v>241</v>
      </c>
      <c r="D17" s="62"/>
      <c r="E17" s="63" t="s">
        <v>239</v>
      </c>
      <c r="F17" s="64"/>
    </row>
    <row r="18" spans="2:6" ht="17.5" thickBot="1" x14ac:dyDescent="0.45">
      <c r="B18" s="65"/>
      <c r="C18" s="66" t="s">
        <v>110</v>
      </c>
      <c r="D18" s="58" t="s">
        <v>41</v>
      </c>
      <c r="E18" s="58"/>
      <c r="F18" s="59" t="s">
        <v>41</v>
      </c>
    </row>
    <row r="19" spans="2:6" ht="16" x14ac:dyDescent="0.4">
      <c r="B19" s="67">
        <v>25</v>
      </c>
      <c r="C19" s="62" t="s">
        <v>110</v>
      </c>
      <c r="D19" s="62"/>
      <c r="E19" s="63" t="s">
        <v>239</v>
      </c>
      <c r="F19" s="64"/>
    </row>
    <row r="20" spans="2:6" ht="16" x14ac:dyDescent="0.4">
      <c r="B20" s="67">
        <v>26</v>
      </c>
      <c r="C20" s="68" t="s">
        <v>242</v>
      </c>
      <c r="D20" s="62"/>
      <c r="E20" s="63" t="s">
        <v>239</v>
      </c>
      <c r="F20" s="64"/>
    </row>
    <row r="21" spans="2:6" ht="16" x14ac:dyDescent="0.4">
      <c r="B21" s="67">
        <v>28</v>
      </c>
      <c r="C21" s="62" t="s">
        <v>243</v>
      </c>
      <c r="D21" s="62"/>
      <c r="E21" s="63" t="s">
        <v>239</v>
      </c>
      <c r="F21" s="64"/>
    </row>
    <row r="22" spans="2:6" ht="16" x14ac:dyDescent="0.4">
      <c r="B22" s="69">
        <v>29</v>
      </c>
      <c r="C22" s="62" t="s">
        <v>244</v>
      </c>
      <c r="D22" s="62"/>
      <c r="E22" s="63" t="s">
        <v>239</v>
      </c>
      <c r="F22" s="64"/>
    </row>
    <row r="23" spans="2:6" ht="16" x14ac:dyDescent="0.4">
      <c r="B23" s="69">
        <v>36</v>
      </c>
      <c r="C23" s="62" t="s">
        <v>133</v>
      </c>
      <c r="D23" s="62"/>
      <c r="E23" s="63" t="s">
        <v>239</v>
      </c>
      <c r="F23" s="64"/>
    </row>
    <row r="24" spans="2:6" ht="17.5" thickBot="1" x14ac:dyDescent="0.45">
      <c r="B24" s="65"/>
      <c r="C24" s="66" t="s">
        <v>141</v>
      </c>
      <c r="D24" s="58"/>
      <c r="E24" s="58"/>
      <c r="F24" s="59"/>
    </row>
    <row r="25" spans="2:6" ht="16" x14ac:dyDescent="0.4">
      <c r="B25" s="67">
        <v>40</v>
      </c>
      <c r="C25" s="62" t="s">
        <v>142</v>
      </c>
      <c r="D25" s="62"/>
      <c r="E25" s="63" t="s">
        <v>239</v>
      </c>
      <c r="F25" s="64"/>
    </row>
    <row r="26" spans="2:6" ht="16" x14ac:dyDescent="0.4">
      <c r="B26" s="67">
        <v>41</v>
      </c>
      <c r="C26" s="104" t="s">
        <v>245</v>
      </c>
      <c r="D26" s="62"/>
      <c r="E26" s="63" t="s">
        <v>238</v>
      </c>
      <c r="F26" s="64"/>
    </row>
    <row r="27" spans="2:6" ht="16" x14ac:dyDescent="0.4">
      <c r="B27" s="67">
        <v>42</v>
      </c>
      <c r="C27" s="62" t="s">
        <v>144</v>
      </c>
      <c r="D27" s="62"/>
      <c r="E27" s="63" t="s">
        <v>239</v>
      </c>
      <c r="F27" s="64"/>
    </row>
    <row r="28" spans="2:6" ht="16" x14ac:dyDescent="0.4">
      <c r="B28" s="70">
        <v>43</v>
      </c>
      <c r="C28" s="62" t="s">
        <v>146</v>
      </c>
      <c r="D28" s="62"/>
      <c r="E28" s="63" t="s">
        <v>239</v>
      </c>
      <c r="F28" s="64"/>
    </row>
    <row r="29" spans="2:6" ht="16" customHeight="1" x14ac:dyDescent="0.4">
      <c r="B29" s="67">
        <v>44</v>
      </c>
      <c r="C29" s="62" t="s">
        <v>226</v>
      </c>
      <c r="D29" s="62"/>
      <c r="E29" s="63" t="s">
        <v>239</v>
      </c>
      <c r="F29" s="64"/>
    </row>
    <row r="30" spans="2:6" ht="16" x14ac:dyDescent="0.4">
      <c r="B30" s="67">
        <v>45</v>
      </c>
      <c r="C30" s="62" t="s">
        <v>149</v>
      </c>
      <c r="D30" s="62"/>
      <c r="E30" s="63" t="s">
        <v>239</v>
      </c>
      <c r="F30" s="64"/>
    </row>
    <row r="31" spans="2:6" ht="16" x14ac:dyDescent="0.4">
      <c r="B31" s="70">
        <v>46</v>
      </c>
      <c r="C31" s="62" t="s">
        <v>151</v>
      </c>
      <c r="D31" s="62"/>
      <c r="E31" s="63" t="s">
        <v>239</v>
      </c>
      <c r="F31" s="64"/>
    </row>
    <row r="32" spans="2:6" ht="16" x14ac:dyDescent="0.4">
      <c r="B32" s="67">
        <v>47</v>
      </c>
      <c r="C32" s="62" t="s">
        <v>153</v>
      </c>
      <c r="D32" s="62"/>
      <c r="E32" s="63" t="s">
        <v>239</v>
      </c>
      <c r="F32" s="64"/>
    </row>
    <row r="33" spans="2:6" ht="16" x14ac:dyDescent="0.4">
      <c r="B33" s="67">
        <v>48</v>
      </c>
      <c r="C33" s="62" t="s">
        <v>155</v>
      </c>
      <c r="D33" s="62"/>
      <c r="E33" s="63" t="s">
        <v>239</v>
      </c>
      <c r="F33" s="64"/>
    </row>
    <row r="34" spans="2:6" ht="16" x14ac:dyDescent="0.4">
      <c r="B34" s="70">
        <v>49</v>
      </c>
      <c r="C34" s="62" t="s">
        <v>157</v>
      </c>
      <c r="D34" s="62"/>
      <c r="E34" s="63" t="s">
        <v>239</v>
      </c>
      <c r="F34" s="64"/>
    </row>
    <row r="35" spans="2:6" ht="16" x14ac:dyDescent="0.4">
      <c r="B35" s="67">
        <v>50</v>
      </c>
      <c r="C35" s="62" t="s">
        <v>159</v>
      </c>
      <c r="D35" s="62"/>
      <c r="E35" s="63" t="s">
        <v>239</v>
      </c>
      <c r="F35" s="64"/>
    </row>
    <row r="36" spans="2:6" ht="16" x14ac:dyDescent="0.4">
      <c r="B36" s="67">
        <v>51</v>
      </c>
      <c r="C36" s="62" t="s">
        <v>161</v>
      </c>
      <c r="D36" s="62"/>
      <c r="E36" s="63" t="s">
        <v>239</v>
      </c>
      <c r="F36" s="64"/>
    </row>
    <row r="37" spans="2:6" ht="16" x14ac:dyDescent="0.4">
      <c r="B37" s="70">
        <v>52</v>
      </c>
      <c r="C37" s="62" t="s">
        <v>163</v>
      </c>
      <c r="D37" s="62"/>
      <c r="E37" s="63" t="s">
        <v>239</v>
      </c>
      <c r="F37" s="64"/>
    </row>
    <row r="38" spans="2:6" ht="16" x14ac:dyDescent="0.4">
      <c r="B38" s="67">
        <v>53</v>
      </c>
      <c r="C38" s="62" t="s">
        <v>165</v>
      </c>
      <c r="D38" s="62"/>
      <c r="E38" s="63" t="s">
        <v>239</v>
      </c>
      <c r="F38" s="64"/>
    </row>
    <row r="39" spans="2:6" ht="16" x14ac:dyDescent="0.4">
      <c r="B39" s="67">
        <v>54</v>
      </c>
      <c r="C39" s="62" t="s">
        <v>167</v>
      </c>
      <c r="D39" s="62"/>
      <c r="E39" s="63" t="s">
        <v>239</v>
      </c>
      <c r="F39" s="64"/>
    </row>
    <row r="40" spans="2:6" ht="16" customHeight="1" x14ac:dyDescent="0.4">
      <c r="B40" s="70">
        <v>55</v>
      </c>
      <c r="C40" s="62" t="s">
        <v>169</v>
      </c>
      <c r="D40" s="62"/>
      <c r="E40" s="63" t="s">
        <v>239</v>
      </c>
      <c r="F40" s="64"/>
    </row>
    <row r="41" spans="2:6" ht="48" x14ac:dyDescent="0.4">
      <c r="B41" s="67">
        <v>56</v>
      </c>
      <c r="C41" s="62" t="s">
        <v>246</v>
      </c>
      <c r="D41" s="62"/>
      <c r="E41" s="63" t="s">
        <v>239</v>
      </c>
      <c r="F41" s="64"/>
    </row>
    <row r="42" spans="2:6" ht="16" x14ac:dyDescent="0.4">
      <c r="B42" s="67">
        <v>57</v>
      </c>
      <c r="C42" s="62" t="s">
        <v>174</v>
      </c>
      <c r="D42" s="62"/>
      <c r="E42" s="63" t="s">
        <v>239</v>
      </c>
      <c r="F42" s="64"/>
    </row>
    <row r="43" spans="2:6" ht="16" x14ac:dyDescent="0.4">
      <c r="B43" s="70">
        <v>58</v>
      </c>
      <c r="C43" s="62" t="s">
        <v>176</v>
      </c>
      <c r="D43" s="62"/>
      <c r="E43" s="63" t="s">
        <v>239</v>
      </c>
      <c r="F43" s="64"/>
    </row>
    <row r="44" spans="2:6" ht="16" x14ac:dyDescent="0.4">
      <c r="B44" s="67">
        <v>59</v>
      </c>
      <c r="C44" s="62" t="s">
        <v>178</v>
      </c>
      <c r="D44" s="62"/>
      <c r="E44" s="63" t="s">
        <v>239</v>
      </c>
      <c r="F44" s="64"/>
    </row>
    <row r="45" spans="2:6" ht="16" x14ac:dyDescent="0.4">
      <c r="B45" s="67">
        <v>60</v>
      </c>
      <c r="C45" s="62" t="s">
        <v>180</v>
      </c>
      <c r="D45" s="62"/>
      <c r="E45" s="63" t="s">
        <v>239</v>
      </c>
      <c r="F45" s="64"/>
    </row>
    <row r="46" spans="2:6" ht="16" x14ac:dyDescent="0.4">
      <c r="B46" s="67">
        <v>61</v>
      </c>
      <c r="C46" s="62" t="s">
        <v>182</v>
      </c>
      <c r="D46" s="62"/>
      <c r="E46" s="63" t="s">
        <v>239</v>
      </c>
      <c r="F46" s="64"/>
    </row>
    <row r="47" spans="2:6" ht="17" x14ac:dyDescent="0.35">
      <c r="B47" s="71">
        <v>62</v>
      </c>
      <c r="C47" s="72" t="s">
        <v>184</v>
      </c>
      <c r="D47" s="73"/>
      <c r="E47" s="74"/>
      <c r="F47" s="75"/>
    </row>
    <row r="48" spans="2:6" ht="51" x14ac:dyDescent="0.4">
      <c r="B48" s="65"/>
      <c r="C48" s="66" t="s">
        <v>247</v>
      </c>
      <c r="D48" s="103" t="s">
        <v>248</v>
      </c>
      <c r="E48" s="58"/>
      <c r="F48" s="59"/>
    </row>
    <row r="49" spans="2:6" ht="16" x14ac:dyDescent="0.4">
      <c r="B49" s="67">
        <v>63</v>
      </c>
      <c r="C49" s="62" t="s">
        <v>187</v>
      </c>
      <c r="D49" s="62"/>
      <c r="E49" s="63" t="s">
        <v>239</v>
      </c>
      <c r="F49" s="64"/>
    </row>
    <row r="50" spans="2:6" ht="16" x14ac:dyDescent="0.4">
      <c r="B50" s="67">
        <v>64</v>
      </c>
      <c r="C50" s="62" t="s">
        <v>189</v>
      </c>
      <c r="D50" s="77"/>
      <c r="E50" s="63" t="s">
        <v>239</v>
      </c>
      <c r="F50" s="78"/>
    </row>
    <row r="51" spans="2:6" ht="16" x14ac:dyDescent="0.4">
      <c r="B51" s="67">
        <v>65</v>
      </c>
      <c r="C51" s="62" t="s">
        <v>249</v>
      </c>
      <c r="D51" s="77"/>
      <c r="E51" s="63" t="s">
        <v>239</v>
      </c>
      <c r="F51" s="78"/>
    </row>
    <row r="52" spans="2:6" ht="16" x14ac:dyDescent="0.4">
      <c r="B52" s="70">
        <v>66</v>
      </c>
      <c r="C52" s="62" t="s">
        <v>191</v>
      </c>
      <c r="D52" s="77"/>
      <c r="E52" s="63" t="s">
        <v>239</v>
      </c>
      <c r="F52" s="78"/>
    </row>
    <row r="53" spans="2:6" ht="16" x14ac:dyDescent="0.4">
      <c r="B53" s="70">
        <v>67</v>
      </c>
      <c r="C53" s="62" t="s">
        <v>192</v>
      </c>
      <c r="D53" s="77"/>
      <c r="E53" s="63" t="s">
        <v>239</v>
      </c>
      <c r="F53" s="78"/>
    </row>
    <row r="54" spans="2:6" ht="16" x14ac:dyDescent="0.4">
      <c r="B54" s="70">
        <v>68</v>
      </c>
      <c r="C54" s="62" t="s">
        <v>193</v>
      </c>
      <c r="D54" s="77"/>
      <c r="E54" s="63" t="s">
        <v>239</v>
      </c>
      <c r="F54" s="78"/>
    </row>
    <row r="55" spans="2:6" ht="16" x14ac:dyDescent="0.4">
      <c r="B55" s="70">
        <v>69</v>
      </c>
      <c r="C55" s="62" t="s">
        <v>250</v>
      </c>
      <c r="D55" s="77"/>
      <c r="E55" s="63" t="s">
        <v>239</v>
      </c>
      <c r="F55" s="78"/>
    </row>
    <row r="56" spans="2:6" ht="17" x14ac:dyDescent="0.35">
      <c r="B56" s="71">
        <v>70</v>
      </c>
      <c r="C56" s="72" t="s">
        <v>184</v>
      </c>
      <c r="D56" s="73"/>
      <c r="E56" s="74"/>
      <c r="F56" s="75"/>
    </row>
    <row r="57" spans="2:6" ht="16" x14ac:dyDescent="0.4">
      <c r="B57" s="67">
        <v>71</v>
      </c>
      <c r="C57" s="76" t="s">
        <v>198</v>
      </c>
      <c r="D57" s="62"/>
      <c r="E57" s="63" t="s">
        <v>239</v>
      </c>
      <c r="F57" s="64"/>
    </row>
  </sheetData>
  <mergeCells count="10">
    <mergeCell ref="B5:F5"/>
    <mergeCell ref="B6:F6"/>
    <mergeCell ref="B7:F7"/>
    <mergeCell ref="B8:F8"/>
    <mergeCell ref="B9:F9"/>
    <mergeCell ref="B10:B12"/>
    <mergeCell ref="C10:C12"/>
    <mergeCell ref="D10:D12"/>
    <mergeCell ref="E10:E12"/>
    <mergeCell ref="F10:F12"/>
  </mergeCells>
  <dataValidations count="1">
    <dataValidation type="list" allowBlank="1" showInputMessage="1" showErrorMessage="1" sqref="E14:E17 E19:E23 E25:E46 E49:E55 E57" xr:uid="{44CD5627-8536-47B3-B18D-1A2E7A7196E4}">
      <formula1>"Select One,Yes,No"</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1E43A-BFBC-43A3-9871-CDB254F2621F}">
  <dimension ref="A1:C26"/>
  <sheetViews>
    <sheetView workbookViewId="0">
      <selection activeCell="H15" sqref="H15"/>
    </sheetView>
  </sheetViews>
  <sheetFormatPr defaultRowHeight="14.5" x14ac:dyDescent="0.35"/>
  <cols>
    <col min="1" max="1" width="66.1796875" style="487" customWidth="1"/>
    <col min="2" max="2" width="34.81640625" style="487" customWidth="1"/>
    <col min="3" max="16384" width="8.7265625" style="487"/>
  </cols>
  <sheetData>
    <row r="1" spans="1:3" ht="24" thickBot="1" x14ac:dyDescent="0.4">
      <c r="A1" s="542" t="s">
        <v>251</v>
      </c>
      <c r="B1" s="543" t="s">
        <v>41</v>
      </c>
      <c r="C1" s="544"/>
    </row>
    <row r="2" spans="1:3" ht="16" x14ac:dyDescent="0.35">
      <c r="A2" s="546" t="s">
        <v>252</v>
      </c>
      <c r="B2" s="547" t="s">
        <v>41</v>
      </c>
      <c r="C2" s="545"/>
    </row>
    <row r="3" spans="1:3" ht="32" x14ac:dyDescent="0.35">
      <c r="A3" s="548" t="s">
        <v>253</v>
      </c>
      <c r="B3" s="549" t="s">
        <v>254</v>
      </c>
      <c r="C3" s="545"/>
    </row>
    <row r="4" spans="1:3" ht="16" x14ac:dyDescent="0.35">
      <c r="A4" s="550">
        <v>0</v>
      </c>
      <c r="B4" s="551" t="s">
        <v>41</v>
      </c>
      <c r="C4" s="545"/>
    </row>
    <row r="5" spans="1:3" ht="16" x14ac:dyDescent="0.35">
      <c r="A5" s="550">
        <v>5400</v>
      </c>
      <c r="B5" s="552">
        <v>8.4000000000000005E-2</v>
      </c>
      <c r="C5" s="545"/>
    </row>
    <row r="6" spans="1:3" ht="16" x14ac:dyDescent="0.35">
      <c r="A6" s="550">
        <v>12000</v>
      </c>
      <c r="B6" s="552">
        <v>5.7000000000000002E-2</v>
      </c>
      <c r="C6" s="545"/>
    </row>
    <row r="7" spans="1:3" ht="16" x14ac:dyDescent="0.35">
      <c r="A7" s="550">
        <v>24000</v>
      </c>
      <c r="B7" s="552">
        <v>0.04</v>
      </c>
      <c r="C7" s="545"/>
    </row>
    <row r="8" spans="1:3" ht="16" x14ac:dyDescent="0.35">
      <c r="A8" s="550">
        <v>48000</v>
      </c>
      <c r="B8" s="552">
        <v>2.9000000000000001E-2</v>
      </c>
      <c r="C8" s="545"/>
    </row>
    <row r="9" spans="1:3" ht="16" x14ac:dyDescent="0.35">
      <c r="A9" s="550">
        <v>96000</v>
      </c>
      <c r="B9" s="552">
        <v>0.02</v>
      </c>
      <c r="C9" s="545"/>
    </row>
    <row r="10" spans="1:3" ht="16" x14ac:dyDescent="0.35">
      <c r="A10" s="550">
        <v>192000</v>
      </c>
      <c r="B10" s="552">
        <v>1.4999999999999999E-2</v>
      </c>
      <c r="C10" s="545"/>
    </row>
    <row r="11" spans="1:3" ht="16" x14ac:dyDescent="0.35">
      <c r="A11" s="550">
        <v>380000</v>
      </c>
      <c r="B11" s="552">
        <v>0.01</v>
      </c>
      <c r="C11" s="545"/>
    </row>
    <row r="12" spans="1:3" ht="16.5" thickBot="1" x14ac:dyDescent="0.4">
      <c r="A12" s="553" t="s">
        <v>41</v>
      </c>
      <c r="B12" s="554">
        <v>0</v>
      </c>
      <c r="C12" s="545"/>
    </row>
    <row r="13" spans="1:3" ht="16.5" thickBot="1" x14ac:dyDescent="0.4">
      <c r="A13" s="555" t="s">
        <v>39</v>
      </c>
      <c r="B13" s="556"/>
      <c r="C13" s="545"/>
    </row>
    <row r="14" spans="1:3" ht="16" x14ac:dyDescent="0.35">
      <c r="A14" s="557" t="s">
        <v>255</v>
      </c>
      <c r="B14" s="558" t="s">
        <v>41</v>
      </c>
      <c r="C14" s="545"/>
    </row>
    <row r="15" spans="1:3" ht="32" x14ac:dyDescent="0.35">
      <c r="A15" s="559" t="s">
        <v>253</v>
      </c>
      <c r="B15" s="560" t="s">
        <v>256</v>
      </c>
      <c r="C15" s="545"/>
    </row>
    <row r="16" spans="1:3" ht="16" x14ac:dyDescent="0.35">
      <c r="A16" s="550">
        <v>0</v>
      </c>
      <c r="B16" s="551" t="s">
        <v>41</v>
      </c>
      <c r="C16" s="545"/>
    </row>
    <row r="17" spans="1:3" ht="16" x14ac:dyDescent="0.35">
      <c r="A17" s="550">
        <v>630</v>
      </c>
      <c r="B17" s="552">
        <v>8.4000000000000005E-2</v>
      </c>
      <c r="C17" s="545"/>
    </row>
    <row r="18" spans="1:3" ht="16" x14ac:dyDescent="0.35">
      <c r="A18" s="550">
        <v>1000</v>
      </c>
      <c r="B18" s="552">
        <v>6.7000000000000004E-2</v>
      </c>
      <c r="C18" s="545"/>
    </row>
    <row r="19" spans="1:3" ht="16" x14ac:dyDescent="0.35">
      <c r="A19" s="550">
        <v>2000</v>
      </c>
      <c r="B19" s="552">
        <v>4.7E-2</v>
      </c>
      <c r="C19" s="545"/>
    </row>
    <row r="20" spans="1:3" ht="16" x14ac:dyDescent="0.35">
      <c r="A20" s="550">
        <v>4000</v>
      </c>
      <c r="B20" s="552">
        <v>3.4000000000000002E-2</v>
      </c>
      <c r="C20" s="545"/>
    </row>
    <row r="21" spans="1:3" ht="16" x14ac:dyDescent="0.35">
      <c r="A21" s="550">
        <v>8000</v>
      </c>
      <c r="B21" s="552">
        <v>2.4E-2</v>
      </c>
      <c r="C21" s="545"/>
    </row>
    <row r="22" spans="1:3" ht="16" x14ac:dyDescent="0.35">
      <c r="A22" s="550">
        <v>16000</v>
      </c>
      <c r="B22" s="552">
        <v>1.7000000000000001E-2</v>
      </c>
      <c r="C22" s="545"/>
    </row>
    <row r="23" spans="1:3" ht="16" x14ac:dyDescent="0.35">
      <c r="A23" s="550">
        <v>32000</v>
      </c>
      <c r="B23" s="552">
        <v>1.2E-2</v>
      </c>
      <c r="C23" s="545"/>
    </row>
    <row r="24" spans="1:3" ht="16" x14ac:dyDescent="0.35">
      <c r="A24" s="550">
        <v>45000</v>
      </c>
      <c r="B24" s="552">
        <v>0.01</v>
      </c>
      <c r="C24" s="545"/>
    </row>
    <row r="25" spans="1:3" ht="16.5" thickBot="1" x14ac:dyDescent="0.4">
      <c r="A25" s="553" t="s">
        <v>41</v>
      </c>
      <c r="B25" s="554">
        <v>0</v>
      </c>
      <c r="C25" s="545"/>
    </row>
    <row r="26" spans="1:3" ht="64" x14ac:dyDescent="0.35">
      <c r="A26" s="561" t="s">
        <v>257</v>
      </c>
      <c r="B26" s="562" t="s">
        <v>41</v>
      </c>
      <c r="C26" s="545"/>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98c3d9e-a56e-434b-bb6a-7c6f06128eeb" xsi:nil="true"/>
    <lcf76f155ced4ddcb4097134ff3c332f xmlns="5539627f-a073-49ae-920d-28f8649be13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11CB2E9DD614A43A66932E7A29982D5" ma:contentTypeVersion="18" ma:contentTypeDescription="Create a new document." ma:contentTypeScope="" ma:versionID="f7480adbf69f6d31d4fdb46347d6aeb5">
  <xsd:schema xmlns:xsd="http://www.w3.org/2001/XMLSchema" xmlns:xs="http://www.w3.org/2001/XMLSchema" xmlns:p="http://schemas.microsoft.com/office/2006/metadata/properties" xmlns:ns2="5539627f-a073-49ae-920d-28f8649be131" xmlns:ns3="898c3d9e-a56e-434b-bb6a-7c6f06128eeb" targetNamespace="http://schemas.microsoft.com/office/2006/metadata/properties" ma:root="true" ma:fieldsID="0ac09a27cd18692e397e796e08571fd9" ns2:_="" ns3:_="">
    <xsd:import namespace="5539627f-a073-49ae-920d-28f8649be131"/>
    <xsd:import namespace="898c3d9e-a56e-434b-bb6a-7c6f06128ee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39627f-a073-49ae-920d-28f8649be1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4530796-48c6-4af7-bac8-201d8d5cee2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8c3d9e-a56e-434b-bb6a-7c6f06128ee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74b7978-2b36-45d1-8df7-27a74b1520b4}" ma:internalName="TaxCatchAll" ma:showField="CatchAllData" ma:web="898c3d9e-a56e-434b-bb6a-7c6f06128e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5DAFA4-E7AF-4C65-A723-58C8842790FB}">
  <ds:schemaRefs>
    <ds:schemaRef ds:uri="898c3d9e-a56e-434b-bb6a-7c6f06128eeb"/>
    <ds:schemaRef ds:uri="http://schemas.microsoft.com/office/2006/metadata/properties"/>
    <ds:schemaRef ds:uri="http://purl.org/dc/terms/"/>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5539627f-a073-49ae-920d-28f8649be131"/>
    <ds:schemaRef ds:uri="http://www.w3.org/XML/1998/namespace"/>
    <ds:schemaRef ds:uri="http://purl.org/dc/dcmitype/"/>
  </ds:schemaRefs>
</ds:datastoreItem>
</file>

<file path=customXml/itemProps2.xml><?xml version="1.0" encoding="utf-8"?>
<ds:datastoreItem xmlns:ds="http://schemas.openxmlformats.org/officeDocument/2006/customXml" ds:itemID="{6D647A5C-17D4-4BB8-8E25-1689814416C7}">
  <ds:schemaRefs>
    <ds:schemaRef ds:uri="http://schemas.microsoft.com/sharepoint/v3/contenttype/forms"/>
  </ds:schemaRefs>
</ds:datastoreItem>
</file>

<file path=customXml/itemProps3.xml><?xml version="1.0" encoding="utf-8"?>
<ds:datastoreItem xmlns:ds="http://schemas.openxmlformats.org/officeDocument/2006/customXml" ds:itemID="{928E2AC1-CE95-4EFE-9CCA-936DF83FB3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39627f-a073-49ae-920d-28f8649be131"/>
    <ds:schemaRef ds:uri="898c3d9e-a56e-434b-bb6a-7c6f06128e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MCO Instructions</vt:lpstr>
      <vt:lpstr>MCO and Report Information</vt:lpstr>
      <vt:lpstr>MLR H-1</vt:lpstr>
      <vt:lpstr>MLR Proof H-2</vt:lpstr>
      <vt:lpstr>MLR AOE H-3</vt:lpstr>
      <vt:lpstr>Credibility Adj.</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Young, Cathy</dc:creator>
  <cp:keywords/>
  <dc:description/>
  <cp:lastModifiedBy>Hoser, Kenneth</cp:lastModifiedBy>
  <cp:revision/>
  <cp:lastPrinted>2026-09-15T20:31:04Z</cp:lastPrinted>
  <dcterms:created xsi:type="dcterms:W3CDTF">2026-05-13T21:01:22Z</dcterms:created>
  <dcterms:modified xsi:type="dcterms:W3CDTF">2026-09-23T15:17:26Z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0x010100F11CB2E9DD614A43A66932E7A29982D5</vt:lpwstr>
  </property>
  <property fmtid="{D5CDD505-2E9C-101B-9397-08002B2CF9AE}" pid="3" name="MediaServiceImageTags">
    <vt:lpwstr/>
  </property>
</Properties>
</file>