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70" yWindow="150" windowWidth="15600" windowHeight="9750" tabRatio="833"/>
  </bookViews>
  <sheets>
    <sheet name="Provider Table" sheetId="17" r:id="rId1"/>
  </sheets>
  <definedNames>
    <definedName name="_xlnm._FilterDatabase" localSheetId="0" hidden="1">'Provider Table'!$A$1:$P$79</definedName>
    <definedName name="_tab1">#REF!</definedName>
    <definedName name="_tab2">#REF!</definedName>
    <definedName name="_tab3">#REF!</definedName>
    <definedName name="_tab4">#REF!</definedName>
    <definedName name="age_adj">#REF!</definedName>
    <definedName name="APRDRG_v26">#REF!</definedName>
    <definedName name="CCR">#REF!</definedName>
    <definedName name="Cost_Out_Thresh">#REF!</definedName>
    <definedName name="cost_thresh">#REF!</definedName>
    <definedName name="Cov_chg">#REF!</definedName>
    <definedName name="Cov_days">#REF!</definedName>
    <definedName name="day_pay">#REF!</definedName>
    <definedName name="day_thresh">#REF!</definedName>
    <definedName name="Disch_stat">#REF!</definedName>
    <definedName name="DRG_base">#REF!</definedName>
    <definedName name="DRG_Base_Pay">#REF!</definedName>
    <definedName name="DRG_Base_Pay_w_MedEd">#REF!</definedName>
    <definedName name="DRG_out_thresh">#REF!</definedName>
    <definedName name="LOS">#REF!</definedName>
    <definedName name="Marginal_cost">#REF!</definedName>
    <definedName name="Marginal_cost_percent">#REF!</definedName>
    <definedName name="MC">#REF!</definedName>
    <definedName name="MC_1">#REF!</definedName>
    <definedName name="MC_2">#REF!</definedName>
    <definedName name="Natl_ALOS">#REF!</definedName>
    <definedName name="NICU">#REF!</definedName>
    <definedName name="pol_adj">#REF!</definedName>
  </definedNames>
  <calcPr calcId="145621"/>
</workbook>
</file>

<file path=xl/calcChain.xml><?xml version="1.0" encoding="utf-8"?>
<calcChain xmlns="http://schemas.openxmlformats.org/spreadsheetml/2006/main">
  <c r="I7" i="17" l="1"/>
  <c r="O30" i="17" l="1"/>
  <c r="O27" i="17"/>
  <c r="O2" i="17"/>
  <c r="I30" i="17"/>
  <c r="I2" i="17"/>
  <c r="I62" i="17" l="1"/>
  <c r="O62" i="17"/>
  <c r="O69" i="17" l="1"/>
  <c r="I69" i="17"/>
  <c r="I27" i="17"/>
  <c r="O29" i="17" l="1"/>
  <c r="O31" i="17"/>
  <c r="I29" i="17"/>
  <c r="I31" i="17"/>
  <c r="O48" i="17" l="1"/>
  <c r="I48" i="17"/>
  <c r="O16" i="17"/>
  <c r="I16" i="17"/>
  <c r="O4" i="17"/>
  <c r="I4" i="17"/>
  <c r="O41" i="17"/>
  <c r="I41" i="17"/>
  <c r="O54" i="17"/>
  <c r="I54" i="17"/>
  <c r="O55" i="17"/>
  <c r="I55" i="17"/>
  <c r="O65" i="17"/>
  <c r="I65" i="17"/>
  <c r="O53" i="17"/>
  <c r="I53" i="17"/>
  <c r="O38" i="17"/>
  <c r="I38" i="17"/>
  <c r="O74" i="17"/>
  <c r="I74" i="17"/>
  <c r="O25" i="17"/>
  <c r="I25" i="17"/>
  <c r="O33" i="17"/>
  <c r="I33" i="17"/>
  <c r="O26" i="17"/>
  <c r="I26" i="17"/>
  <c r="O76" i="17"/>
  <c r="I76" i="17"/>
  <c r="O49" i="17"/>
  <c r="I49" i="17"/>
  <c r="O60" i="17"/>
  <c r="I60" i="17"/>
  <c r="O45" i="17"/>
  <c r="I45" i="17"/>
  <c r="O21" i="17"/>
  <c r="I21" i="17"/>
  <c r="O75" i="17"/>
  <c r="I75" i="17"/>
  <c r="O17" i="17"/>
  <c r="I17" i="17"/>
  <c r="O14" i="17"/>
  <c r="I14" i="17"/>
  <c r="O58" i="17"/>
  <c r="I58" i="17"/>
  <c r="O13" i="17"/>
  <c r="I13" i="17"/>
  <c r="O43" i="17"/>
  <c r="I43" i="17"/>
  <c r="O42" i="17"/>
  <c r="I42" i="17"/>
  <c r="O78" i="17"/>
  <c r="I78" i="17"/>
  <c r="O70" i="17"/>
  <c r="I70" i="17"/>
  <c r="O12" i="17"/>
  <c r="I12" i="17"/>
  <c r="O47" i="17"/>
  <c r="I47" i="17"/>
  <c r="O6" i="17"/>
  <c r="I6" i="17"/>
  <c r="O20" i="17"/>
  <c r="I20" i="17"/>
  <c r="O72" i="17"/>
  <c r="I72" i="17"/>
  <c r="O66" i="17"/>
  <c r="I66" i="17"/>
  <c r="O73" i="17"/>
  <c r="I73" i="17"/>
  <c r="O5" i="17"/>
  <c r="I5" i="17"/>
  <c r="O10" i="17"/>
  <c r="I10" i="17"/>
  <c r="O34" i="17"/>
  <c r="I34" i="17"/>
  <c r="O18" i="17"/>
  <c r="I18" i="17"/>
  <c r="O7" i="17"/>
  <c r="O56" i="17"/>
  <c r="I56" i="17"/>
  <c r="O46" i="17"/>
  <c r="I46" i="17"/>
  <c r="O50" i="17"/>
  <c r="I50" i="17"/>
  <c r="O32" i="17"/>
  <c r="I32" i="17"/>
  <c r="O44" i="17"/>
  <c r="I44" i="17"/>
  <c r="O37" i="17"/>
  <c r="I37" i="17"/>
  <c r="O11" i="17"/>
  <c r="I11" i="17"/>
  <c r="O19" i="17"/>
  <c r="I19" i="17"/>
  <c r="O64" i="17"/>
  <c r="I64" i="17"/>
  <c r="O8" i="17"/>
  <c r="I8" i="17"/>
  <c r="O36" i="17"/>
  <c r="I36" i="17"/>
  <c r="O59" i="17"/>
  <c r="I59" i="17"/>
  <c r="O57" i="17"/>
  <c r="I57" i="17"/>
  <c r="O67" i="17"/>
  <c r="I67" i="17"/>
  <c r="O63" i="17"/>
  <c r="I63" i="17"/>
  <c r="O24" i="17"/>
  <c r="I24" i="17"/>
  <c r="O51" i="17"/>
  <c r="I51" i="17"/>
  <c r="O52" i="17"/>
  <c r="I52" i="17"/>
  <c r="O3" i="17"/>
  <c r="I3" i="17"/>
  <c r="O61" i="17"/>
  <c r="I61" i="17"/>
  <c r="O28" i="17"/>
  <c r="I28" i="17"/>
  <c r="O39" i="17"/>
  <c r="I39" i="17"/>
  <c r="O9" i="17"/>
  <c r="I9" i="17"/>
  <c r="O35" i="17"/>
  <c r="I35" i="17"/>
  <c r="O79" i="17"/>
  <c r="I79" i="17"/>
  <c r="O77" i="17"/>
  <c r="I77" i="17"/>
  <c r="O22" i="17"/>
  <c r="I22" i="17"/>
  <c r="O23" i="17"/>
  <c r="I23" i="17"/>
  <c r="O71" i="17"/>
  <c r="I71" i="17"/>
  <c r="O68" i="17"/>
  <c r="I68" i="17"/>
  <c r="O15" i="17"/>
  <c r="I15" i="17"/>
  <c r="O40" i="17"/>
  <c r="I40" i="17"/>
</calcChain>
</file>

<file path=xl/sharedStrings.xml><?xml version="1.0" encoding="utf-8"?>
<sst xmlns="http://schemas.openxmlformats.org/spreadsheetml/2006/main" count="412" uniqueCount="254">
  <si>
    <t>Provider Category</t>
  </si>
  <si>
    <t>Provider Name</t>
  </si>
  <si>
    <t>Wage Index</t>
  </si>
  <si>
    <t>Wage Adjustment Labor Portion</t>
  </si>
  <si>
    <t>030001</t>
  </si>
  <si>
    <t>Maryvale Hospital Med Ctr</t>
  </si>
  <si>
    <t>030002</t>
  </si>
  <si>
    <t>Banner Good Sam Medical Ctr</t>
  </si>
  <si>
    <t>030006</t>
  </si>
  <si>
    <t>Tucson Medical Center</t>
  </si>
  <si>
    <t>030007</t>
  </si>
  <si>
    <t>Verde Valley Medical Ctr</t>
  </si>
  <si>
    <t>030010</t>
  </si>
  <si>
    <t>Carondelet St Marys Hosp</t>
  </si>
  <si>
    <t>030011</t>
  </si>
  <si>
    <t>Carondelet St Josephs-Tuc</t>
  </si>
  <si>
    <t>030012</t>
  </si>
  <si>
    <t>Yavapai Reg Med Center</t>
  </si>
  <si>
    <t>030013</t>
  </si>
  <si>
    <t>Yuma Regional Med Center</t>
  </si>
  <si>
    <t>030014</t>
  </si>
  <si>
    <t>John C. Lincoln Hos N Mtn</t>
  </si>
  <si>
    <t>030016</t>
  </si>
  <si>
    <t>030022</t>
  </si>
  <si>
    <t>Maricopa Medical Center</t>
  </si>
  <si>
    <t>030023</t>
  </si>
  <si>
    <t>030024</t>
  </si>
  <si>
    <t>St Joseph's Hospital-Phx</t>
  </si>
  <si>
    <t>030030</t>
  </si>
  <si>
    <t>Phoenix Baptist Hospital</t>
  </si>
  <si>
    <t>030033</t>
  </si>
  <si>
    <t>Payson Hospital Corp</t>
  </si>
  <si>
    <t>030036</t>
  </si>
  <si>
    <t>Chandler Regional Med Ctr</t>
  </si>
  <si>
    <t>030037</t>
  </si>
  <si>
    <t>Tempe St. Luke's Hospital</t>
  </si>
  <si>
    <t>030038</t>
  </si>
  <si>
    <t>Scottsdale Hlthcare-Osbn</t>
  </si>
  <si>
    <t>030043</t>
  </si>
  <si>
    <t>Sierra Vista Reg Hlth Ctr</t>
  </si>
  <si>
    <t>030055</t>
  </si>
  <si>
    <t>Kingman Regional Med Ctr</t>
  </si>
  <si>
    <t>030061</t>
  </si>
  <si>
    <t>Banner Boswell Med Ctr</t>
  </si>
  <si>
    <t>030062</t>
  </si>
  <si>
    <t>Summit Healthcare Reg Med</t>
  </si>
  <si>
    <t>030065</t>
  </si>
  <si>
    <t>Banner Desert Medical Cen</t>
  </si>
  <si>
    <t>030067</t>
  </si>
  <si>
    <t>La Paz Regional Hospital</t>
  </si>
  <si>
    <t>030068</t>
  </si>
  <si>
    <t>Mt. Graham Reg Med Ctr</t>
  </si>
  <si>
    <t>030069</t>
  </si>
  <si>
    <t>Havasu Reg Med Center LLC</t>
  </si>
  <si>
    <t>030083</t>
  </si>
  <si>
    <t>Paradise Valley Hospital</t>
  </si>
  <si>
    <t>030085</t>
  </si>
  <si>
    <t>Northwest Medical Center</t>
  </si>
  <si>
    <t>030087</t>
  </si>
  <si>
    <t>Scottsdale Healthcare - Shea</t>
  </si>
  <si>
    <t>030088</t>
  </si>
  <si>
    <t>Banner Baywood Medical Cn</t>
  </si>
  <si>
    <t>030089</t>
  </si>
  <si>
    <t>Banner Thunderbird Medical</t>
  </si>
  <si>
    <t>030092</t>
  </si>
  <si>
    <t>John C Lincoln-Deer Vlly</t>
  </si>
  <si>
    <t>030093</t>
  </si>
  <si>
    <t>Banner Del E Webb Med Ctr</t>
  </si>
  <si>
    <t>030094</t>
  </si>
  <si>
    <t>Arrowhead Hospital</t>
  </si>
  <si>
    <t>030101</t>
  </si>
  <si>
    <t>Western AZ Reg Med Ctr</t>
  </si>
  <si>
    <t>030108</t>
  </si>
  <si>
    <t>Surgical Speciality Hosp</t>
  </si>
  <si>
    <t>030110</t>
  </si>
  <si>
    <t>West Valley Hospital Med</t>
  </si>
  <si>
    <t>030112</t>
  </si>
  <si>
    <t>AZ Orthopedic Surgical Hosp</t>
  </si>
  <si>
    <t>030114</t>
  </si>
  <si>
    <t>Oro Valley Hospital</t>
  </si>
  <si>
    <t>030115</t>
  </si>
  <si>
    <t>Banner Estrella Medical</t>
  </si>
  <si>
    <t>030117</t>
  </si>
  <si>
    <t>Valley View Medical Cent</t>
  </si>
  <si>
    <t>030118</t>
  </si>
  <si>
    <t>YRMC East</t>
  </si>
  <si>
    <t>030119</t>
  </si>
  <si>
    <t>Mercy Gilbert Med Center</t>
  </si>
  <si>
    <t>030121</t>
  </si>
  <si>
    <t>Mountain Vista Med Ctr</t>
  </si>
  <si>
    <t>030122</t>
  </si>
  <si>
    <t>Banner Gateway Medical Ct</t>
  </si>
  <si>
    <t>030123</t>
  </si>
  <si>
    <t>Scottsdale Hlthcare-Thomp</t>
  </si>
  <si>
    <t>030126</t>
  </si>
  <si>
    <t>030130</t>
  </si>
  <si>
    <t>Banner Ironwood Medical Center</t>
  </si>
  <si>
    <t>031300</t>
  </si>
  <si>
    <t>Wickenburg Community Hosp</t>
  </si>
  <si>
    <t>031301</t>
  </si>
  <si>
    <t>Benson Hospital</t>
  </si>
  <si>
    <t>031302</t>
  </si>
  <si>
    <t>Northern Cochise Hospital</t>
  </si>
  <si>
    <t>031303</t>
  </si>
  <si>
    <t>Southeast Medical Center</t>
  </si>
  <si>
    <t>031304</t>
  </si>
  <si>
    <t>Page Hospital</t>
  </si>
  <si>
    <t>031311</t>
  </si>
  <si>
    <t>031312</t>
  </si>
  <si>
    <t>Copper Queen Hospital</t>
  </si>
  <si>
    <t>031313</t>
  </si>
  <si>
    <t>Holy Cross Hospital-Ariz</t>
  </si>
  <si>
    <t>031314</t>
  </si>
  <si>
    <t>Cobre Valley Comm Hosp</t>
  </si>
  <si>
    <t>031315</t>
  </si>
  <si>
    <t>White Mntn Reg Med Cntr</t>
  </si>
  <si>
    <t>033301</t>
  </si>
  <si>
    <t>Los Ninos Hospital</t>
  </si>
  <si>
    <t>033302</t>
  </si>
  <si>
    <t>Phoenix Children's Hosp</t>
  </si>
  <si>
    <t>290003</t>
  </si>
  <si>
    <t>Sunrise Hospital</t>
  </si>
  <si>
    <t>320005</t>
  </si>
  <si>
    <t>San Juan Regional Medical Center</t>
  </si>
  <si>
    <t>320038</t>
  </si>
  <si>
    <t>Rehoboth Mckinley Christian Hospital</t>
  </si>
  <si>
    <t>Rural</t>
  </si>
  <si>
    <t>All Other</t>
  </si>
  <si>
    <t>Provider Type</t>
  </si>
  <si>
    <t>434697</t>
  </si>
  <si>
    <t>02</t>
  </si>
  <si>
    <t>529985</t>
  </si>
  <si>
    <t>020462</t>
  </si>
  <si>
    <t>020438</t>
  </si>
  <si>
    <t>020339</t>
  </si>
  <si>
    <t>020321</t>
  </si>
  <si>
    <t>020420</t>
  </si>
  <si>
    <t>020264</t>
  </si>
  <si>
    <t>020181</t>
  </si>
  <si>
    <t>020107</t>
  </si>
  <si>
    <t>020123</t>
  </si>
  <si>
    <t>691974</t>
  </si>
  <si>
    <t>569582</t>
  </si>
  <si>
    <t>532417</t>
  </si>
  <si>
    <t>405599</t>
  </si>
  <si>
    <t>500498</t>
  </si>
  <si>
    <t>495904</t>
  </si>
  <si>
    <t>494930</t>
  </si>
  <si>
    <t>020652</t>
  </si>
  <si>
    <t>020256</t>
  </si>
  <si>
    <t>369138</t>
  </si>
  <si>
    <t>020016</t>
  </si>
  <si>
    <t>530099</t>
  </si>
  <si>
    <t>480046</t>
  </si>
  <si>
    <t>020082</t>
  </si>
  <si>
    <t>167982</t>
  </si>
  <si>
    <t>643602</t>
  </si>
  <si>
    <t>481309</t>
  </si>
  <si>
    <t>021501</t>
  </si>
  <si>
    <t>021618</t>
  </si>
  <si>
    <t>529943</t>
  </si>
  <si>
    <t>446246</t>
  </si>
  <si>
    <t>369011</t>
  </si>
  <si>
    <t>531253</t>
  </si>
  <si>
    <t>531237</t>
  </si>
  <si>
    <t>948325</t>
  </si>
  <si>
    <t>806416</t>
  </si>
  <si>
    <t>882747</t>
  </si>
  <si>
    <t>921107</t>
  </si>
  <si>
    <t>920620</t>
  </si>
  <si>
    <t>104567</t>
  </si>
  <si>
    <t>118951</t>
  </si>
  <si>
    <t>117030</t>
  </si>
  <si>
    <t>241961</t>
  </si>
  <si>
    <t>262489</t>
  </si>
  <si>
    <t>284386</t>
  </si>
  <si>
    <t>568411</t>
  </si>
  <si>
    <t>649577</t>
  </si>
  <si>
    <t>020066</t>
  </si>
  <si>
    <t>020058</t>
  </si>
  <si>
    <t>558439</t>
  </si>
  <si>
    <t>529919</t>
  </si>
  <si>
    <t>020389</t>
  </si>
  <si>
    <t>020032</t>
  </si>
  <si>
    <t>020280</t>
  </si>
  <si>
    <t>020644</t>
  </si>
  <si>
    <t>192584</t>
  </si>
  <si>
    <t>155128</t>
  </si>
  <si>
    <t>706707</t>
  </si>
  <si>
    <t>020842</t>
  </si>
  <si>
    <t>020751</t>
  </si>
  <si>
    <t>020876</t>
  </si>
  <si>
    <t>Critical Access</t>
  </si>
  <si>
    <t>DRG Base Rate</t>
  </si>
  <si>
    <t>645400</t>
  </si>
  <si>
    <t>449357</t>
  </si>
  <si>
    <t>030103</t>
  </si>
  <si>
    <t>Mayo Clinic Hospital</t>
  </si>
  <si>
    <t>Select Specialty</t>
  </si>
  <si>
    <t>760985</t>
  </si>
  <si>
    <t>AHCCCS Provider ID</t>
  </si>
  <si>
    <t>030107</t>
  </si>
  <si>
    <t>Arizona Spine and Joint</t>
  </si>
  <si>
    <t>030105</t>
  </si>
  <si>
    <t>Banner Heart Hospital</t>
  </si>
  <si>
    <t>643118</t>
  </si>
  <si>
    <t>030131</t>
  </si>
  <si>
    <t>Final DRG Base Rate</t>
  </si>
  <si>
    <t>DRG Transition Adjustor - Year 1</t>
  </si>
  <si>
    <t>Documentation and Coding Improvement Adjustor</t>
  </si>
  <si>
    <t>Final Provider Payment Adjustor - Year 1</t>
  </si>
  <si>
    <t>High Medicaid Volume Hold-Harmless Adjustor</t>
  </si>
  <si>
    <t>Cost Outlier Fixed Loss Threshold</t>
  </si>
  <si>
    <t>831868</t>
  </si>
  <si>
    <t>823143</t>
  </si>
  <si>
    <t>Banner Goldfield Med Cntr</t>
  </si>
  <si>
    <t>156555</t>
  </si>
  <si>
    <t>Gilbert Hospital, LLC</t>
  </si>
  <si>
    <t>706796</t>
  </si>
  <si>
    <t>Florence Hospital Anthem</t>
  </si>
  <si>
    <t>030132</t>
  </si>
  <si>
    <t>High Utilization Out of State Hospital</t>
  </si>
  <si>
    <t>Y</t>
  </si>
  <si>
    <t>030120</t>
  </si>
  <si>
    <t>460021</t>
  </si>
  <si>
    <t>Dixie Regional Medical Center</t>
  </si>
  <si>
    <t>290007</t>
  </si>
  <si>
    <t>Univ Med Ctr - Southern NV</t>
  </si>
  <si>
    <t>020917</t>
  </si>
  <si>
    <t>021204</t>
  </si>
  <si>
    <t>916171</t>
  </si>
  <si>
    <t>Banner Casa Grande Reg Med Ctr</t>
  </si>
  <si>
    <t>Cost-to-Charge Ratio (from FY 2015)</t>
  </si>
  <si>
    <t>951864</t>
  </si>
  <si>
    <t>St Joseph's Hospital-Westgate</t>
  </si>
  <si>
    <t>ARIZONA HEART HOSPITAL</t>
  </si>
  <si>
    <t>Orthopedic and Spine Inpatient Surgical (OASIS)</t>
  </si>
  <si>
    <t>St. Luke's Hospital</t>
  </si>
  <si>
    <t>Winslow Memorial Hospital (Little Colorado MC )</t>
  </si>
  <si>
    <t>988439</t>
  </si>
  <si>
    <t xml:space="preserve">BANNER UNIVERSITY MED CNT </t>
  </si>
  <si>
    <t>BANNER UNIVERSITY SOUTH</t>
  </si>
  <si>
    <t>988451</t>
  </si>
  <si>
    <t>TBD</t>
  </si>
  <si>
    <t>005217</t>
  </si>
  <si>
    <t>030136</t>
  </si>
  <si>
    <t>ARIZONA  GENERAL HOSPITAL</t>
  </si>
  <si>
    <t>004025</t>
  </si>
  <si>
    <t>030135</t>
  </si>
  <si>
    <t>FREEDOM PAIN HOSPITAL</t>
  </si>
  <si>
    <t>Flagstaff Medical Center</t>
  </si>
  <si>
    <t>All Other Out-Of-State Hospitals</t>
  </si>
  <si>
    <t>-</t>
  </si>
  <si>
    <t>Medicare Provider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</si>
</sst>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"/>
    <numFmt numFmtId="166" formatCode="0.0000"/>
    <numFmt numFmtId="167" formatCode="_(&quot;$&quot;* #,##0_);_(&quot;$&quot;* \(#,##0\);_(&quot;$&quot;* &quot;-&quot;??_);_(@_)"/>
  </numFmts>
  <fonts count="8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 Narrow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10"/>
      <color theme="1"/>
      <name val="Arial"/>
      <family val="2"/>
    </font>
    <font>
      <sz val="10"/>
      <name val="Arial Narrow"/>
      <family val="2"/>
    </font>
    <font>
      <sz val="11"/>
      <color indexed="8"/>
      <name val="Palatino Linotype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11"/>
      <color theme="1"/>
      <name val="Palatino Linotype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Xerox Sans"/>
      <family val="3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sz val="10"/>
      <name val="MS Sans Serif"/>
      <family val="2"/>
    </font>
    <font>
      <sz val="7"/>
      <color rgb="FF000000"/>
      <name val="Arial"/>
      <family val="2"/>
    </font>
    <font>
      <u/>
      <sz val="10"/>
      <color rgb="FF004488"/>
      <name val="Arial"/>
      <family val="2"/>
    </font>
    <font>
      <u/>
      <sz val="11"/>
      <color theme="10"/>
      <name val="Calibri"/>
      <family val="2"/>
    </font>
    <font>
      <u/>
      <sz val="10"/>
      <color rgb="FF0066AA"/>
      <name val="Arial"/>
      <family val="2"/>
    </font>
    <font>
      <u/>
      <sz val="12.1"/>
      <color theme="10"/>
      <name val="Calibri"/>
      <family val="2"/>
    </font>
  </fonts>
  <fills count="5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053AA"/>
      </left>
      <right style="thin">
        <color rgb="FF7053AA"/>
      </right>
      <top style="thin">
        <color rgb="FF7053AA"/>
      </top>
      <bottom style="medium">
        <color rgb="FF7053AA"/>
      </bottom>
      <diagonal/>
    </border>
    <border>
      <left/>
      <right style="thin">
        <color rgb="FF7053AA"/>
      </right>
      <top/>
      <bottom/>
      <diagonal/>
    </border>
  </borders>
  <cellStyleXfs count="850">
    <xf numFmtId="0" fontId="0" fillId="0" borderId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5" fillId="0" borderId="0"/>
    <xf numFmtId="0" fontId="10" fillId="0" borderId="0"/>
    <xf numFmtId="0" fontId="16" fillId="0" borderId="0"/>
    <xf numFmtId="0" fontId="8" fillId="0" borderId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24" fillId="0" borderId="0"/>
    <xf numFmtId="9" fontId="8" fillId="0" borderId="0" applyFont="0" applyFill="0" applyBorder="0" applyAlignment="0" applyProtection="0"/>
    <xf numFmtId="0" fontId="6" fillId="0" borderId="0"/>
    <xf numFmtId="0" fontId="45" fillId="34" borderId="0" applyNumberFormat="0" applyBorder="0" applyAlignment="0" applyProtection="0"/>
    <xf numFmtId="0" fontId="5" fillId="11" borderId="0" applyNumberFormat="0" applyBorder="0" applyAlignment="0" applyProtection="0"/>
    <xf numFmtId="0" fontId="45" fillId="34" borderId="0" applyNumberFormat="0" applyBorder="0" applyAlignment="0" applyProtection="0"/>
    <xf numFmtId="0" fontId="9" fillId="34" borderId="0" applyNumberFormat="0" applyBorder="0" applyAlignment="0" applyProtection="0"/>
    <xf numFmtId="0" fontId="45" fillId="35" borderId="0" applyNumberFormat="0" applyBorder="0" applyAlignment="0" applyProtection="0"/>
    <xf numFmtId="0" fontId="5" fillId="15" borderId="0" applyNumberFormat="0" applyBorder="0" applyAlignment="0" applyProtection="0"/>
    <xf numFmtId="0" fontId="45" fillId="35" borderId="0" applyNumberFormat="0" applyBorder="0" applyAlignment="0" applyProtection="0"/>
    <xf numFmtId="0" fontId="9" fillId="35" borderId="0" applyNumberFormat="0" applyBorder="0" applyAlignment="0" applyProtection="0"/>
    <xf numFmtId="0" fontId="45" fillId="36" borderId="0" applyNumberFormat="0" applyBorder="0" applyAlignment="0" applyProtection="0"/>
    <xf numFmtId="0" fontId="5" fillId="19" borderId="0" applyNumberFormat="0" applyBorder="0" applyAlignment="0" applyProtection="0"/>
    <xf numFmtId="0" fontId="45" fillId="36" borderId="0" applyNumberFormat="0" applyBorder="0" applyAlignment="0" applyProtection="0"/>
    <xf numFmtId="0" fontId="9" fillId="36" borderId="0" applyNumberFormat="0" applyBorder="0" applyAlignment="0" applyProtection="0"/>
    <xf numFmtId="0" fontId="45" fillId="37" borderId="0" applyNumberFormat="0" applyBorder="0" applyAlignment="0" applyProtection="0"/>
    <xf numFmtId="0" fontId="5" fillId="23" borderId="0" applyNumberFormat="0" applyBorder="0" applyAlignment="0" applyProtection="0"/>
    <xf numFmtId="0" fontId="45" fillId="37" borderId="0" applyNumberFormat="0" applyBorder="0" applyAlignment="0" applyProtection="0"/>
    <xf numFmtId="0" fontId="9" fillId="37" borderId="0" applyNumberFormat="0" applyBorder="0" applyAlignment="0" applyProtection="0"/>
    <xf numFmtId="0" fontId="5" fillId="23" borderId="0" applyNumberFormat="0" applyBorder="0" applyAlignment="0" applyProtection="0"/>
    <xf numFmtId="0" fontId="45" fillId="38" borderId="0" applyNumberFormat="0" applyBorder="0" applyAlignment="0" applyProtection="0"/>
    <xf numFmtId="0" fontId="5" fillId="27" borderId="0" applyNumberFormat="0" applyBorder="0" applyAlignment="0" applyProtection="0"/>
    <xf numFmtId="0" fontId="45" fillId="38" borderId="0" applyNumberFormat="0" applyBorder="0" applyAlignment="0" applyProtection="0"/>
    <xf numFmtId="0" fontId="9" fillId="38" borderId="0" applyNumberFormat="0" applyBorder="0" applyAlignment="0" applyProtection="0"/>
    <xf numFmtId="0" fontId="45" fillId="39" borderId="0" applyNumberFormat="0" applyBorder="0" applyAlignment="0" applyProtection="0"/>
    <xf numFmtId="0" fontId="5" fillId="31" borderId="0" applyNumberFormat="0" applyBorder="0" applyAlignment="0" applyProtection="0"/>
    <xf numFmtId="0" fontId="45" fillId="39" borderId="0" applyNumberFormat="0" applyBorder="0" applyAlignment="0" applyProtection="0"/>
    <xf numFmtId="0" fontId="9" fillId="39" borderId="0" applyNumberFormat="0" applyBorder="0" applyAlignment="0" applyProtection="0"/>
    <xf numFmtId="0" fontId="45" fillId="40" borderId="0" applyNumberFormat="0" applyBorder="0" applyAlignment="0" applyProtection="0"/>
    <xf numFmtId="0" fontId="5" fillId="12" borderId="0" applyNumberFormat="0" applyBorder="0" applyAlignment="0" applyProtection="0"/>
    <xf numFmtId="0" fontId="45" fillId="40" borderId="0" applyNumberFormat="0" applyBorder="0" applyAlignment="0" applyProtection="0"/>
    <xf numFmtId="0" fontId="9" fillId="40" borderId="0" applyNumberFormat="0" applyBorder="0" applyAlignment="0" applyProtection="0"/>
    <xf numFmtId="0" fontId="45" fillId="41" borderId="0" applyNumberFormat="0" applyBorder="0" applyAlignment="0" applyProtection="0"/>
    <xf numFmtId="0" fontId="5" fillId="16" borderId="0" applyNumberFormat="0" applyBorder="0" applyAlignment="0" applyProtection="0"/>
    <xf numFmtId="0" fontId="45" fillId="41" borderId="0" applyNumberFormat="0" applyBorder="0" applyAlignment="0" applyProtection="0"/>
    <xf numFmtId="0" fontId="9" fillId="41" borderId="0" applyNumberFormat="0" applyBorder="0" applyAlignment="0" applyProtection="0"/>
    <xf numFmtId="0" fontId="45" fillId="42" borderId="0" applyNumberFormat="0" applyBorder="0" applyAlignment="0" applyProtection="0"/>
    <xf numFmtId="0" fontId="5" fillId="20" borderId="0" applyNumberFormat="0" applyBorder="0" applyAlignment="0" applyProtection="0"/>
    <xf numFmtId="0" fontId="45" fillId="42" borderId="0" applyNumberFormat="0" applyBorder="0" applyAlignment="0" applyProtection="0"/>
    <xf numFmtId="0" fontId="9" fillId="42" borderId="0" applyNumberFormat="0" applyBorder="0" applyAlignment="0" applyProtection="0"/>
    <xf numFmtId="0" fontId="45" fillId="37" borderId="0" applyNumberFormat="0" applyBorder="0" applyAlignment="0" applyProtection="0"/>
    <xf numFmtId="0" fontId="5" fillId="24" borderId="0" applyNumberFormat="0" applyBorder="0" applyAlignment="0" applyProtection="0"/>
    <xf numFmtId="0" fontId="45" fillId="37" borderId="0" applyNumberFormat="0" applyBorder="0" applyAlignment="0" applyProtection="0"/>
    <xf numFmtId="0" fontId="9" fillId="37" borderId="0" applyNumberFormat="0" applyBorder="0" applyAlignment="0" applyProtection="0"/>
    <xf numFmtId="0" fontId="45" fillId="40" borderId="0" applyNumberFormat="0" applyBorder="0" applyAlignment="0" applyProtection="0"/>
    <xf numFmtId="0" fontId="5" fillId="28" borderId="0" applyNumberFormat="0" applyBorder="0" applyAlignment="0" applyProtection="0"/>
    <xf numFmtId="0" fontId="45" fillId="40" borderId="0" applyNumberFormat="0" applyBorder="0" applyAlignment="0" applyProtection="0"/>
    <xf numFmtId="0" fontId="9" fillId="40" borderId="0" applyNumberFormat="0" applyBorder="0" applyAlignment="0" applyProtection="0"/>
    <xf numFmtId="0" fontId="45" fillId="43" borderId="0" applyNumberFormat="0" applyBorder="0" applyAlignment="0" applyProtection="0"/>
    <xf numFmtId="0" fontId="5" fillId="32" borderId="0" applyNumberFormat="0" applyBorder="0" applyAlignment="0" applyProtection="0"/>
    <xf numFmtId="0" fontId="45" fillId="43" borderId="0" applyNumberFormat="0" applyBorder="0" applyAlignment="0" applyProtection="0"/>
    <xf numFmtId="0" fontId="9" fillId="43" borderId="0" applyNumberFormat="0" applyBorder="0" applyAlignment="0" applyProtection="0"/>
    <xf numFmtId="0" fontId="48" fillId="44" borderId="0" applyNumberFormat="0" applyBorder="0" applyAlignment="0" applyProtection="0"/>
    <xf numFmtId="0" fontId="40" fillId="13" borderId="0" applyNumberFormat="0" applyBorder="0" applyAlignment="0" applyProtection="0"/>
    <xf numFmtId="0" fontId="48" fillId="44" borderId="0" applyNumberFormat="0" applyBorder="0" applyAlignment="0" applyProtection="0"/>
    <xf numFmtId="0" fontId="14" fillId="44" borderId="0" applyNumberFormat="0" applyBorder="0" applyAlignment="0" applyProtection="0"/>
    <xf numFmtId="0" fontId="48" fillId="41" borderId="0" applyNumberFormat="0" applyBorder="0" applyAlignment="0" applyProtection="0"/>
    <xf numFmtId="0" fontId="40" fillId="17" borderId="0" applyNumberFormat="0" applyBorder="0" applyAlignment="0" applyProtection="0"/>
    <xf numFmtId="0" fontId="48" fillId="41" borderId="0" applyNumberFormat="0" applyBorder="0" applyAlignment="0" applyProtection="0"/>
    <xf numFmtId="0" fontId="14" fillId="41" borderId="0" applyNumberFormat="0" applyBorder="0" applyAlignment="0" applyProtection="0"/>
    <xf numFmtId="0" fontId="48" fillId="42" borderId="0" applyNumberFormat="0" applyBorder="0" applyAlignment="0" applyProtection="0"/>
    <xf numFmtId="0" fontId="40" fillId="21" borderId="0" applyNumberFormat="0" applyBorder="0" applyAlignment="0" applyProtection="0"/>
    <xf numFmtId="0" fontId="48" fillId="42" borderId="0" applyNumberFormat="0" applyBorder="0" applyAlignment="0" applyProtection="0"/>
    <xf numFmtId="0" fontId="14" fillId="42" borderId="0" applyNumberFormat="0" applyBorder="0" applyAlignment="0" applyProtection="0"/>
    <xf numFmtId="0" fontId="48" fillId="45" borderId="0" applyNumberFormat="0" applyBorder="0" applyAlignment="0" applyProtection="0"/>
    <xf numFmtId="0" fontId="40" fillId="25" borderId="0" applyNumberFormat="0" applyBorder="0" applyAlignment="0" applyProtection="0"/>
    <xf numFmtId="0" fontId="48" fillId="45" borderId="0" applyNumberFormat="0" applyBorder="0" applyAlignment="0" applyProtection="0"/>
    <xf numFmtId="0" fontId="14" fillId="45" borderId="0" applyNumberFormat="0" applyBorder="0" applyAlignment="0" applyProtection="0"/>
    <xf numFmtId="0" fontId="48" fillId="46" borderId="0" applyNumberFormat="0" applyBorder="0" applyAlignment="0" applyProtection="0"/>
    <xf numFmtId="0" fontId="40" fillId="29" borderId="0" applyNumberFormat="0" applyBorder="0" applyAlignment="0" applyProtection="0"/>
    <xf numFmtId="0" fontId="48" fillId="46" borderId="0" applyNumberFormat="0" applyBorder="0" applyAlignment="0" applyProtection="0"/>
    <xf numFmtId="0" fontId="14" fillId="46" borderId="0" applyNumberFormat="0" applyBorder="0" applyAlignment="0" applyProtection="0"/>
    <xf numFmtId="0" fontId="48" fillId="47" borderId="0" applyNumberFormat="0" applyBorder="0" applyAlignment="0" applyProtection="0"/>
    <xf numFmtId="0" fontId="40" fillId="33" borderId="0" applyNumberFormat="0" applyBorder="0" applyAlignment="0" applyProtection="0"/>
    <xf numFmtId="0" fontId="48" fillId="47" borderId="0" applyNumberFormat="0" applyBorder="0" applyAlignment="0" applyProtection="0"/>
    <xf numFmtId="0" fontId="14" fillId="47" borderId="0" applyNumberFormat="0" applyBorder="0" applyAlignment="0" applyProtection="0"/>
    <xf numFmtId="0" fontId="48" fillId="48" borderId="0" applyNumberFormat="0" applyBorder="0" applyAlignment="0" applyProtection="0"/>
    <xf numFmtId="0" fontId="40" fillId="10" borderId="0" applyNumberFormat="0" applyBorder="0" applyAlignment="0" applyProtection="0"/>
    <xf numFmtId="0" fontId="48" fillId="48" borderId="0" applyNumberFormat="0" applyBorder="0" applyAlignment="0" applyProtection="0"/>
    <xf numFmtId="0" fontId="14" fillId="48" borderId="0" applyNumberFormat="0" applyBorder="0" applyAlignment="0" applyProtection="0"/>
    <xf numFmtId="0" fontId="48" fillId="49" borderId="0" applyNumberFormat="0" applyBorder="0" applyAlignment="0" applyProtection="0"/>
    <xf numFmtId="0" fontId="40" fillId="14" borderId="0" applyNumberFormat="0" applyBorder="0" applyAlignment="0" applyProtection="0"/>
    <xf numFmtId="0" fontId="48" fillId="49" borderId="0" applyNumberFormat="0" applyBorder="0" applyAlignment="0" applyProtection="0"/>
    <xf numFmtId="0" fontId="14" fillId="49" borderId="0" applyNumberFormat="0" applyBorder="0" applyAlignment="0" applyProtection="0"/>
    <xf numFmtId="0" fontId="48" fillId="50" borderId="0" applyNumberFormat="0" applyBorder="0" applyAlignment="0" applyProtection="0"/>
    <xf numFmtId="0" fontId="40" fillId="18" borderId="0" applyNumberFormat="0" applyBorder="0" applyAlignment="0" applyProtection="0"/>
    <xf numFmtId="0" fontId="48" fillId="50" borderId="0" applyNumberFormat="0" applyBorder="0" applyAlignment="0" applyProtection="0"/>
    <xf numFmtId="0" fontId="14" fillId="50" borderId="0" applyNumberFormat="0" applyBorder="0" applyAlignment="0" applyProtection="0"/>
    <xf numFmtId="0" fontId="48" fillId="45" borderId="0" applyNumberFormat="0" applyBorder="0" applyAlignment="0" applyProtection="0"/>
    <xf numFmtId="0" fontId="40" fillId="22" borderId="0" applyNumberFormat="0" applyBorder="0" applyAlignment="0" applyProtection="0"/>
    <xf numFmtId="0" fontId="48" fillId="45" borderId="0" applyNumberFormat="0" applyBorder="0" applyAlignment="0" applyProtection="0"/>
    <xf numFmtId="0" fontId="14" fillId="45" borderId="0" applyNumberFormat="0" applyBorder="0" applyAlignment="0" applyProtection="0"/>
    <xf numFmtId="0" fontId="40" fillId="22" borderId="0" applyNumberFormat="0" applyBorder="0" applyAlignment="0" applyProtection="0"/>
    <xf numFmtId="0" fontId="48" fillId="46" borderId="0" applyNumberFormat="0" applyBorder="0" applyAlignment="0" applyProtection="0"/>
    <xf numFmtId="0" fontId="40" fillId="26" borderId="0" applyNumberFormat="0" applyBorder="0" applyAlignment="0" applyProtection="0"/>
    <xf numFmtId="0" fontId="48" fillId="46" borderId="0" applyNumberFormat="0" applyBorder="0" applyAlignment="0" applyProtection="0"/>
    <xf numFmtId="0" fontId="14" fillId="46" borderId="0" applyNumberFormat="0" applyBorder="0" applyAlignment="0" applyProtection="0"/>
    <xf numFmtId="0" fontId="48" fillId="51" borderId="0" applyNumberFormat="0" applyBorder="0" applyAlignment="0" applyProtection="0"/>
    <xf numFmtId="0" fontId="40" fillId="30" borderId="0" applyNumberFormat="0" applyBorder="0" applyAlignment="0" applyProtection="0"/>
    <xf numFmtId="0" fontId="48" fillId="51" borderId="0" applyNumberFormat="0" applyBorder="0" applyAlignment="0" applyProtection="0"/>
    <xf numFmtId="0" fontId="14" fillId="51" borderId="0" applyNumberFormat="0" applyBorder="0" applyAlignment="0" applyProtection="0"/>
    <xf numFmtId="0" fontId="49" fillId="35" borderId="0" applyNumberFormat="0" applyBorder="0" applyAlignment="0" applyProtection="0"/>
    <xf numFmtId="0" fontId="30" fillId="4" borderId="0" applyNumberFormat="0" applyBorder="0" applyAlignment="0" applyProtection="0"/>
    <xf numFmtId="0" fontId="49" fillId="35" borderId="0" applyNumberFormat="0" applyBorder="0" applyAlignment="0" applyProtection="0"/>
    <xf numFmtId="0" fontId="62" fillId="35" borderId="0" applyNumberFormat="0" applyBorder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34" fillId="7" borderId="6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50" fillId="52" borderId="12" applyNumberFormat="0" applyAlignment="0" applyProtection="0"/>
    <xf numFmtId="0" fontId="63" fillId="52" borderId="12" applyNumberFormat="0" applyAlignment="0" applyProtection="0"/>
    <xf numFmtId="0" fontId="63" fillId="52" borderId="12" applyNumberFormat="0" applyAlignment="0" applyProtection="0"/>
    <xf numFmtId="0" fontId="63" fillId="52" borderId="12" applyNumberFormat="0" applyAlignment="0" applyProtection="0"/>
    <xf numFmtId="0" fontId="51" fillId="53" borderId="13" applyNumberFormat="0" applyAlignment="0" applyProtection="0"/>
    <xf numFmtId="0" fontId="36" fillId="8" borderId="9" applyNumberFormat="0" applyAlignment="0" applyProtection="0"/>
    <xf numFmtId="0" fontId="51" fillId="53" borderId="13" applyNumberFormat="0" applyAlignment="0" applyProtection="0"/>
    <xf numFmtId="0" fontId="13" fillId="53" borderId="13" applyNumberFormat="0" applyAlignment="0" applyProtection="0"/>
    <xf numFmtId="43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5" fillId="0" borderId="21">
      <alignment horizontal="left"/>
    </xf>
    <xf numFmtId="0" fontId="5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53" fillId="36" borderId="0" applyNumberFormat="0" applyBorder="0" applyAlignment="0" applyProtection="0"/>
    <xf numFmtId="0" fontId="29" fillId="3" borderId="0" applyNumberFormat="0" applyBorder="0" applyAlignment="0" applyProtection="0"/>
    <xf numFmtId="0" fontId="53" fillId="36" borderId="0" applyNumberFormat="0" applyBorder="0" applyAlignment="0" applyProtection="0"/>
    <xf numFmtId="0" fontId="65" fillId="36" borderId="0" applyNumberFormat="0" applyBorder="0" applyAlignment="0" applyProtection="0"/>
    <xf numFmtId="0" fontId="54" fillId="0" borderId="14" applyNumberFormat="0" applyFill="0" applyAlignment="0" applyProtection="0"/>
    <xf numFmtId="0" fontId="26" fillId="0" borderId="3" applyNumberFormat="0" applyFill="0" applyAlignment="0" applyProtection="0"/>
    <xf numFmtId="0" fontId="54" fillId="0" borderId="14" applyNumberFormat="0" applyFill="0" applyAlignment="0" applyProtection="0"/>
    <xf numFmtId="0" fontId="66" fillId="0" borderId="14" applyNumberFormat="0" applyFill="0" applyAlignment="0" applyProtection="0"/>
    <xf numFmtId="0" fontId="55" fillId="0" borderId="15" applyNumberFormat="0" applyFill="0" applyAlignment="0" applyProtection="0"/>
    <xf numFmtId="0" fontId="27" fillId="0" borderId="4" applyNumberFormat="0" applyFill="0" applyAlignment="0" applyProtection="0"/>
    <xf numFmtId="0" fontId="55" fillId="0" borderId="15" applyNumberFormat="0" applyFill="0" applyAlignment="0" applyProtection="0"/>
    <xf numFmtId="0" fontId="67" fillId="0" borderId="15" applyNumberFormat="0" applyFill="0" applyAlignment="0" applyProtection="0"/>
    <xf numFmtId="0" fontId="56" fillId="0" borderId="16" applyNumberFormat="0" applyFill="0" applyAlignment="0" applyProtection="0"/>
    <xf numFmtId="0" fontId="28" fillId="0" borderId="5" applyNumberFormat="0" applyFill="0" applyAlignment="0" applyProtection="0"/>
    <xf numFmtId="0" fontId="56" fillId="0" borderId="16" applyNumberFormat="0" applyFill="0" applyAlignment="0" applyProtection="0"/>
    <xf numFmtId="0" fontId="68" fillId="0" borderId="16" applyNumberFormat="0" applyFill="0" applyAlignment="0" applyProtection="0"/>
    <xf numFmtId="0" fontId="5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32" fillId="6" borderId="6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69" fillId="39" borderId="12" applyNumberFormat="0" applyAlignment="0" applyProtection="0"/>
    <xf numFmtId="0" fontId="69" fillId="39" borderId="12" applyNumberFormat="0" applyAlignment="0" applyProtection="0"/>
    <xf numFmtId="0" fontId="69" fillId="39" borderId="12" applyNumberFormat="0" applyAlignment="0" applyProtection="0"/>
    <xf numFmtId="0" fontId="58" fillId="0" borderId="17" applyNumberFormat="0" applyFill="0" applyAlignment="0" applyProtection="0"/>
    <xf numFmtId="0" fontId="35" fillId="0" borderId="8" applyNumberFormat="0" applyFill="0" applyAlignment="0" applyProtection="0"/>
    <xf numFmtId="0" fontId="58" fillId="0" borderId="17" applyNumberFormat="0" applyFill="0" applyAlignment="0" applyProtection="0"/>
    <xf numFmtId="0" fontId="70" fillId="0" borderId="17" applyNumberFormat="0" applyFill="0" applyAlignment="0" applyProtection="0"/>
    <xf numFmtId="0" fontId="59" fillId="54" borderId="0" applyNumberFormat="0" applyBorder="0" applyAlignment="0" applyProtection="0"/>
    <xf numFmtId="0" fontId="31" fillId="5" borderId="0" applyNumberFormat="0" applyBorder="0" applyAlignment="0" applyProtection="0"/>
    <xf numFmtId="0" fontId="59" fillId="54" borderId="0" applyNumberFormat="0" applyBorder="0" applyAlignment="0" applyProtection="0"/>
    <xf numFmtId="0" fontId="71" fillId="5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5" fillId="0" borderId="0"/>
    <xf numFmtId="0" fontId="5" fillId="0" borderId="0"/>
    <xf numFmtId="0" fontId="45" fillId="0" borderId="0"/>
    <xf numFmtId="0" fontId="74" fillId="0" borderId="0"/>
    <xf numFmtId="0" fontId="74" fillId="0" borderId="0"/>
    <xf numFmtId="0" fontId="23" fillId="0" borderId="0"/>
    <xf numFmtId="0" fontId="8" fillId="0" borderId="0"/>
    <xf numFmtId="0" fontId="74" fillId="0" borderId="0"/>
    <xf numFmtId="0" fontId="8" fillId="0" borderId="0"/>
    <xf numFmtId="0" fontId="17" fillId="0" borderId="0"/>
    <xf numFmtId="0" fontId="5" fillId="0" borderId="0"/>
    <xf numFmtId="0" fontId="17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16" fillId="0" borderId="0"/>
    <xf numFmtId="0" fontId="5" fillId="0" borderId="0"/>
    <xf numFmtId="0" fontId="8" fillId="0" borderId="0"/>
    <xf numFmtId="0" fontId="5" fillId="0" borderId="0"/>
    <xf numFmtId="0" fontId="46" fillId="0" borderId="0"/>
    <xf numFmtId="0" fontId="41" fillId="0" borderId="0"/>
    <xf numFmtId="0" fontId="5" fillId="0" borderId="0"/>
    <xf numFmtId="0" fontId="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45" fillId="0" borderId="0"/>
    <xf numFmtId="0" fontId="8" fillId="0" borderId="0"/>
    <xf numFmtId="0" fontId="8" fillId="0" borderId="0"/>
    <xf numFmtId="0" fontId="45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9" borderId="10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45" fillId="55" borderId="18" applyNumberFormat="0" applyFont="0" applyAlignment="0" applyProtection="0"/>
    <xf numFmtId="0" fontId="8" fillId="55" borderId="18" applyNumberFormat="0" applyFont="0" applyAlignment="0" applyProtection="0"/>
    <xf numFmtId="0" fontId="8" fillId="55" borderId="18" applyNumberFormat="0" applyFont="0" applyAlignment="0" applyProtection="0"/>
    <xf numFmtId="0" fontId="8" fillId="55" borderId="18" applyNumberFormat="0" applyFon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33" fillId="7" borderId="7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72" fillId="52" borderId="19" applyNumberFormat="0" applyAlignment="0" applyProtection="0"/>
    <xf numFmtId="0" fontId="72" fillId="52" borderId="19" applyNumberFormat="0" applyAlignment="0" applyProtection="0"/>
    <xf numFmtId="9" fontId="4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5" fillId="0" borderId="0" applyFont="0" applyFill="0" applyBorder="0" applyAlignment="0" applyProtection="0"/>
    <xf numFmtId="41" fontId="9" fillId="0" borderId="22">
      <alignment horizontal="left"/>
    </xf>
    <xf numFmtId="0" fontId="4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39" fillId="0" borderId="11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6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74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166" fontId="22" fillId="2" borderId="1" xfId="514" applyNumberFormat="1" applyFont="1" applyFill="1" applyBorder="1" applyAlignment="1">
      <alignment horizontal="center" wrapText="1"/>
    </xf>
    <xf numFmtId="166" fontId="18" fillId="0" borderId="0" xfId="462" applyNumberFormat="1" applyFont="1" applyAlignment="1">
      <alignment horizontal="center"/>
    </xf>
    <xf numFmtId="49" fontId="22" fillId="2" borderId="2" xfId="514" applyNumberFormat="1" applyFont="1" applyFill="1" applyBorder="1" applyAlignment="1">
      <alignment horizontal="center" wrapText="1"/>
    </xf>
    <xf numFmtId="0" fontId="22" fillId="2" borderId="1" xfId="514" applyFont="1" applyFill="1" applyBorder="1" applyAlignment="1">
      <alignment wrapText="1"/>
    </xf>
    <xf numFmtId="165" fontId="22" fillId="2" borderId="1" xfId="514" applyNumberFormat="1" applyFont="1" applyFill="1" applyBorder="1" applyAlignment="1">
      <alignment wrapText="1"/>
    </xf>
    <xf numFmtId="165" fontId="22" fillId="2" borderId="1" xfId="514" applyNumberFormat="1" applyFont="1" applyFill="1" applyBorder="1" applyAlignment="1">
      <alignment horizontal="center" wrapText="1"/>
    </xf>
    <xf numFmtId="0" fontId="22" fillId="2" borderId="1" xfId="514" applyFont="1" applyFill="1" applyBorder="1" applyAlignment="1">
      <alignment horizontal="center" wrapText="1"/>
    </xf>
    <xf numFmtId="167" fontId="22" fillId="2" borderId="1" xfId="272" applyNumberFormat="1" applyFont="1" applyFill="1" applyBorder="1" applyAlignment="1">
      <alignment horizontal="center" wrapText="1"/>
    </xf>
    <xf numFmtId="0" fontId="18" fillId="0" borderId="0" xfId="462" applyFont="1"/>
    <xf numFmtId="49" fontId="18" fillId="0" borderId="0" xfId="462" applyNumberFormat="1" applyFont="1" applyAlignment="1">
      <alignment horizontal="center"/>
    </xf>
    <xf numFmtId="0" fontId="18" fillId="0" borderId="0" xfId="462" applyFont="1" applyAlignment="1">
      <alignment horizontal="center"/>
    </xf>
    <xf numFmtId="165" fontId="18" fillId="0" borderId="0" xfId="462" applyNumberFormat="1" applyFont="1" applyAlignment="1">
      <alignment horizontal="center"/>
    </xf>
    <xf numFmtId="167" fontId="18" fillId="0" borderId="0" xfId="272" applyNumberFormat="1" applyFont="1" applyAlignment="1">
      <alignment horizontal="center"/>
    </xf>
    <xf numFmtId="49" fontId="18" fillId="0" borderId="0" xfId="462" applyNumberFormat="1" applyFont="1" applyFill="1" applyAlignment="1">
      <alignment horizontal="center"/>
    </xf>
    <xf numFmtId="0" fontId="18" fillId="0" borderId="0" xfId="462" applyFont="1" applyFill="1"/>
    <xf numFmtId="166" fontId="18" fillId="0" borderId="0" xfId="462" applyNumberFormat="1" applyFont="1" applyFill="1" applyAlignment="1">
      <alignment horizontal="center"/>
    </xf>
    <xf numFmtId="165" fontId="18" fillId="0" borderId="0" xfId="462" applyNumberFormat="1" applyFont="1" applyFill="1" applyAlignment="1">
      <alignment horizontal="center"/>
    </xf>
    <xf numFmtId="167" fontId="18" fillId="0" borderId="0" xfId="272" applyNumberFormat="1" applyFont="1" applyFill="1" applyAlignment="1">
      <alignment horizontal="center"/>
    </xf>
    <xf numFmtId="0" fontId="18" fillId="0" borderId="0" xfId="462" applyFont="1" applyFill="1" applyAlignment="1">
      <alignment horizontal="center"/>
    </xf>
    <xf numFmtId="49" fontId="18" fillId="0" borderId="0" xfId="0" applyNumberFormat="1" applyFont="1" applyFill="1" applyAlignment="1">
      <alignment horizontal="center"/>
    </xf>
    <xf numFmtId="0" fontId="21" fillId="0" borderId="0" xfId="462" applyFont="1" applyFill="1"/>
    <xf numFmtId="44" fontId="22" fillId="2" borderId="1" xfId="272" applyNumberFormat="1" applyFont="1" applyFill="1" applyBorder="1" applyAlignment="1">
      <alignment horizontal="center" wrapText="1"/>
    </xf>
    <xf numFmtId="44" fontId="18" fillId="0" borderId="0" xfId="272" applyNumberFormat="1" applyFont="1" applyFill="1" applyAlignment="1">
      <alignment horizontal="center"/>
    </xf>
    <xf numFmtId="164" fontId="18" fillId="0" borderId="0" xfId="848" applyNumberFormat="1" applyFont="1" applyAlignment="1">
      <alignment horizontal="center"/>
    </xf>
    <xf numFmtId="44" fontId="18" fillId="0" borderId="0" xfId="272" applyNumberFormat="1" applyFont="1" applyAlignment="1">
      <alignment horizontal="center"/>
    </xf>
    <xf numFmtId="44" fontId="18" fillId="0" borderId="0" xfId="272" applyFont="1" applyFill="1" applyAlignment="1">
      <alignment horizontal="center"/>
    </xf>
    <xf numFmtId="44" fontId="18" fillId="0" borderId="0" xfId="4" applyFont="1" applyFill="1" applyAlignment="1">
      <alignment horizontal="center"/>
    </xf>
    <xf numFmtId="165" fontId="18" fillId="0" borderId="0" xfId="848" applyNumberFormat="1" applyFont="1" applyAlignment="1">
      <alignment horizontal="center"/>
    </xf>
    <xf numFmtId="44" fontId="18" fillId="0" borderId="0" xfId="848" applyNumberFormat="1" applyFont="1" applyAlignment="1">
      <alignment horizontal="center"/>
    </xf>
    <xf numFmtId="42" fontId="18" fillId="0" borderId="0" xfId="848" applyNumberFormat="1" applyFont="1" applyFill="1" applyAlignment="1">
      <alignment horizontal="center"/>
    </xf>
  </cellXfs>
  <cellStyles count="850">
    <cellStyle name="20% - Accent1 2" xfId="29"/>
    <cellStyle name="20% - Accent1 2 2" xfId="30"/>
    <cellStyle name="20% - Accent1 3" xfId="31"/>
    <cellStyle name="20% - Accent1 4" xfId="32"/>
    <cellStyle name="20% - Accent2 2" xfId="33"/>
    <cellStyle name="20% - Accent2 2 2" xfId="34"/>
    <cellStyle name="20% - Accent2 3" xfId="35"/>
    <cellStyle name="20% - Accent2 4" xfId="36"/>
    <cellStyle name="20% - Accent3 2" xfId="37"/>
    <cellStyle name="20% - Accent3 2 2" xfId="38"/>
    <cellStyle name="20% - Accent3 3" xfId="39"/>
    <cellStyle name="20% - Accent3 4" xfId="40"/>
    <cellStyle name="20% - Accent4 2" xfId="41"/>
    <cellStyle name="20% - Accent4 2 2" xfId="42"/>
    <cellStyle name="20% - Accent4 3" xfId="43"/>
    <cellStyle name="20% - Accent4 4" xfId="44"/>
    <cellStyle name="20% - Accent4 5" xfId="45"/>
    <cellStyle name="20% - Accent5 2" xfId="46"/>
    <cellStyle name="20% - Accent5 2 2" xfId="47"/>
    <cellStyle name="20% - Accent5 3" xfId="48"/>
    <cellStyle name="20% - Accent5 4" xfId="49"/>
    <cellStyle name="20% - Accent6 2" xfId="50"/>
    <cellStyle name="20% - Accent6 2 2" xfId="51"/>
    <cellStyle name="20% - Accent6 3" xfId="52"/>
    <cellStyle name="20% - Accent6 4" xfId="53"/>
    <cellStyle name="40% - Accent1 2" xfId="54"/>
    <cellStyle name="40% - Accent1 2 2" xfId="55"/>
    <cellStyle name="40% - Accent1 3" xfId="56"/>
    <cellStyle name="40% - Accent1 4" xfId="57"/>
    <cellStyle name="40% - Accent2 2" xfId="58"/>
    <cellStyle name="40% - Accent2 2 2" xfId="59"/>
    <cellStyle name="40% - Accent2 3" xfId="60"/>
    <cellStyle name="40% - Accent2 4" xfId="61"/>
    <cellStyle name="40% - Accent3 2" xfId="62"/>
    <cellStyle name="40% - Accent3 2 2" xfId="63"/>
    <cellStyle name="40% - Accent3 3" xfId="64"/>
    <cellStyle name="40% - Accent3 4" xfId="65"/>
    <cellStyle name="40% - Accent4 2" xfId="66"/>
    <cellStyle name="40% - Accent4 2 2" xfId="67"/>
    <cellStyle name="40% - Accent4 3" xfId="68"/>
    <cellStyle name="40% - Accent4 4" xfId="69"/>
    <cellStyle name="40% - Accent5 2" xfId="70"/>
    <cellStyle name="40% - Accent5 2 2" xfId="71"/>
    <cellStyle name="40% - Accent5 3" xfId="72"/>
    <cellStyle name="40% - Accent5 4" xfId="73"/>
    <cellStyle name="40% - Accent6 2" xfId="74"/>
    <cellStyle name="40% - Accent6 2 2" xfId="75"/>
    <cellStyle name="40% - Accent6 3" xfId="76"/>
    <cellStyle name="40% - Accent6 4" xfId="77"/>
    <cellStyle name="60% - Accent1 2" xfId="78"/>
    <cellStyle name="60% - Accent1 2 2" xfId="79"/>
    <cellStyle name="60% - Accent1 3" xfId="80"/>
    <cellStyle name="60% - Accent1 4" xfId="81"/>
    <cellStyle name="60% - Accent2 2" xfId="82"/>
    <cellStyle name="60% - Accent2 2 2" xfId="83"/>
    <cellStyle name="60% - Accent2 3" xfId="84"/>
    <cellStyle name="60% - Accent2 4" xfId="85"/>
    <cellStyle name="60% - Accent3 2" xfId="86"/>
    <cellStyle name="60% - Accent3 2 2" xfId="87"/>
    <cellStyle name="60% - Accent3 3" xfId="88"/>
    <cellStyle name="60% - Accent3 4" xfId="89"/>
    <cellStyle name="60% - Accent4 2" xfId="90"/>
    <cellStyle name="60% - Accent4 2 2" xfId="91"/>
    <cellStyle name="60% - Accent4 3" xfId="92"/>
    <cellStyle name="60% - Accent4 4" xfId="93"/>
    <cellStyle name="60% - Accent5 2" xfId="94"/>
    <cellStyle name="60% - Accent5 2 2" xfId="95"/>
    <cellStyle name="60% - Accent5 3" xfId="96"/>
    <cellStyle name="60% - Accent5 4" xfId="97"/>
    <cellStyle name="60% - Accent6 2" xfId="98"/>
    <cellStyle name="60% - Accent6 2 2" xfId="99"/>
    <cellStyle name="60% - Accent6 3" xfId="100"/>
    <cellStyle name="60% - Accent6 4" xfId="101"/>
    <cellStyle name="Accent1 2" xfId="102"/>
    <cellStyle name="Accent1 2 2" xfId="103"/>
    <cellStyle name="Accent1 3" xfId="104"/>
    <cellStyle name="Accent1 4" xfId="105"/>
    <cellStyle name="Accent2 2" xfId="106"/>
    <cellStyle name="Accent2 2 2" xfId="107"/>
    <cellStyle name="Accent2 3" xfId="108"/>
    <cellStyle name="Accent2 4" xfId="109"/>
    <cellStyle name="Accent3 2" xfId="110"/>
    <cellStyle name="Accent3 2 2" xfId="111"/>
    <cellStyle name="Accent3 3" xfId="112"/>
    <cellStyle name="Accent3 4" xfId="113"/>
    <cellStyle name="Accent4 2" xfId="114"/>
    <cellStyle name="Accent4 2 2" xfId="115"/>
    <cellStyle name="Accent4 3" xfId="116"/>
    <cellStyle name="Accent4 4" xfId="117"/>
    <cellStyle name="Accent4 5" xfId="118"/>
    <cellStyle name="Accent5 2" xfId="119"/>
    <cellStyle name="Accent5 2 2" xfId="120"/>
    <cellStyle name="Accent5 3" xfId="121"/>
    <cellStyle name="Accent5 4" xfId="122"/>
    <cellStyle name="Accent6 2" xfId="123"/>
    <cellStyle name="Accent6 2 2" xfId="124"/>
    <cellStyle name="Accent6 3" xfId="125"/>
    <cellStyle name="Accent6 4" xfId="126"/>
    <cellStyle name="Bad 2" xfId="127"/>
    <cellStyle name="Bad 2 2" xfId="128"/>
    <cellStyle name="Bad 3" xfId="129"/>
    <cellStyle name="Bad 4" xfId="130"/>
    <cellStyle name="Calculation 2" xfId="131"/>
    <cellStyle name="Calculation 2 2" xfId="132"/>
    <cellStyle name="Calculation 2 2 2" xfId="133"/>
    <cellStyle name="Calculation 2 2 2 2" xfId="134"/>
    <cellStyle name="Calculation 2 2 2 2 2" xfId="135"/>
    <cellStyle name="Calculation 2 2 2 2 3" xfId="136"/>
    <cellStyle name="Calculation 2 2 2 3" xfId="137"/>
    <cellStyle name="Calculation 2 2 2 4" xfId="138"/>
    <cellStyle name="Calculation 2 2 3" xfId="139"/>
    <cellStyle name="Calculation 2 2 3 2" xfId="140"/>
    <cellStyle name="Calculation 2 2 3 3" xfId="141"/>
    <cellStyle name="Calculation 2 2 4" xfId="142"/>
    <cellStyle name="Calculation 2 2 5" xfId="143"/>
    <cellStyle name="Calculation 2 3" xfId="144"/>
    <cellStyle name="Calculation 2 3 2" xfId="145"/>
    <cellStyle name="Calculation 2 3 2 2" xfId="146"/>
    <cellStyle name="Calculation 2 3 2 3" xfId="147"/>
    <cellStyle name="Calculation 2 3 3" xfId="148"/>
    <cellStyle name="Calculation 2 3 4" xfId="149"/>
    <cellStyle name="Calculation 2 4" xfId="150"/>
    <cellStyle name="Calculation 2 5" xfId="151"/>
    <cellStyle name="Calculation 2 5 2" xfId="152"/>
    <cellStyle name="Calculation 2 5 3" xfId="153"/>
    <cellStyle name="Calculation 2 6" xfId="154"/>
    <cellStyle name="Calculation 2 7" xfId="155"/>
    <cellStyle name="Calculation 3" xfId="156"/>
    <cellStyle name="Calculation 3 2" xfId="157"/>
    <cellStyle name="Calculation 3 2 2" xfId="158"/>
    <cellStyle name="Calculation 3 2 2 2" xfId="159"/>
    <cellStyle name="Calculation 3 2 2 3" xfId="160"/>
    <cellStyle name="Calculation 3 2 3" xfId="161"/>
    <cellStyle name="Calculation 3 2 4" xfId="162"/>
    <cellStyle name="Calculation 3 3" xfId="163"/>
    <cellStyle name="Calculation 3 3 2" xfId="164"/>
    <cellStyle name="Calculation 3 3 3" xfId="165"/>
    <cellStyle name="Calculation 3 4" xfId="166"/>
    <cellStyle name="Calculation 3 5" xfId="167"/>
    <cellStyle name="Calculation 4" xfId="168"/>
    <cellStyle name="Calculation 4 2" xfId="169"/>
    <cellStyle name="Calculation 4 2 2" xfId="170"/>
    <cellStyle name="Calculation 4 2 3" xfId="171"/>
    <cellStyle name="Calculation 4 3" xfId="172"/>
    <cellStyle name="Calculation 4 4" xfId="173"/>
    <cellStyle name="Calculation 5" xfId="174"/>
    <cellStyle name="Calculation 5 2" xfId="175"/>
    <cellStyle name="Calculation 5 3" xfId="176"/>
    <cellStyle name="Check Cell 2" xfId="177"/>
    <cellStyle name="Check Cell 2 2" xfId="178"/>
    <cellStyle name="Check Cell 3" xfId="179"/>
    <cellStyle name="Check Cell 4" xfId="180"/>
    <cellStyle name="Comma 10" xfId="181"/>
    <cellStyle name="Comma 10 2" xfId="182"/>
    <cellStyle name="Comma 10 3" xfId="183"/>
    <cellStyle name="Comma 11" xfId="184"/>
    <cellStyle name="Comma 12" xfId="847"/>
    <cellStyle name="Comma 13" xfId="848"/>
    <cellStyle name="Comma 2" xfId="1"/>
    <cellStyle name="Comma 2 2" xfId="2"/>
    <cellStyle name="Comma 2 2 2" xfId="186"/>
    <cellStyle name="Comma 2 2 3" xfId="185"/>
    <cellStyle name="Comma 2 3" xfId="3"/>
    <cellStyle name="Comma 2 3 2" xfId="188"/>
    <cellStyle name="Comma 2 3 3" xfId="189"/>
    <cellStyle name="Comma 2 3 4" xfId="190"/>
    <cellStyle name="Comma 2 3 5" xfId="187"/>
    <cellStyle name="Comma 2 4" xfId="23"/>
    <cellStyle name="Comma 3" xfId="21"/>
    <cellStyle name="Comma 3 2" xfId="192"/>
    <cellStyle name="Comma 3 3" xfId="193"/>
    <cellStyle name="Comma 3 3 2" xfId="194"/>
    <cellStyle name="Comma 3 3 2 2" xfId="195"/>
    <cellStyle name="Comma 3 3 2 2 2" xfId="196"/>
    <cellStyle name="Comma 3 3 2 3" xfId="197"/>
    <cellStyle name="Comma 3 3 3" xfId="198"/>
    <cellStyle name="Comma 3 3 3 2" xfId="199"/>
    <cellStyle name="Comma 3 3 4" xfId="200"/>
    <cellStyle name="Comma 3 4" xfId="201"/>
    <cellStyle name="Comma 3 4 2" xfId="202"/>
    <cellStyle name="Comma 3 4 2 2" xfId="203"/>
    <cellStyle name="Comma 3 4 3" xfId="204"/>
    <cellStyle name="Comma 3 5" xfId="205"/>
    <cellStyle name="Comma 3 5 2" xfId="206"/>
    <cellStyle name="Comma 3 5 2 2" xfId="207"/>
    <cellStyle name="Comma 3 5 3" xfId="208"/>
    <cellStyle name="Comma 3 6" xfId="209"/>
    <cellStyle name="Comma 3 6 2" xfId="210"/>
    <cellStyle name="Comma 3 6 2 2" xfId="211"/>
    <cellStyle name="Comma 3 6 3" xfId="212"/>
    <cellStyle name="Comma 3 7" xfId="213"/>
    <cellStyle name="Comma 3 7 2" xfId="214"/>
    <cellStyle name="Comma 3 8" xfId="215"/>
    <cellStyle name="Comma 3 9" xfId="191"/>
    <cellStyle name="Comma 4" xfId="216"/>
    <cellStyle name="Comma 4 2" xfId="217"/>
    <cellStyle name="Comma 4 2 2" xfId="218"/>
    <cellStyle name="Comma 4 2 2 2" xfId="219"/>
    <cellStyle name="Comma 4 2 2 2 2" xfId="220"/>
    <cellStyle name="Comma 4 2 2 3" xfId="221"/>
    <cellStyle name="Comma 4 2 3" xfId="222"/>
    <cellStyle name="Comma 4 2 3 2" xfId="223"/>
    <cellStyle name="Comma 4 2 4" xfId="224"/>
    <cellStyle name="Comma 4 3" xfId="225"/>
    <cellStyle name="Comma 4 3 2" xfId="226"/>
    <cellStyle name="Comma 4 3 2 2" xfId="227"/>
    <cellStyle name="Comma 4 3 3" xfId="228"/>
    <cellStyle name="Comma 4 4" xfId="229"/>
    <cellStyle name="Comma 4 4 2" xfId="230"/>
    <cellStyle name="Comma 4 4 2 2" xfId="231"/>
    <cellStyle name="Comma 4 4 3" xfId="232"/>
    <cellStyle name="Comma 4 5" xfId="233"/>
    <cellStyle name="Comma 4 5 2" xfId="234"/>
    <cellStyle name="Comma 4 5 2 2" xfId="235"/>
    <cellStyle name="Comma 4 5 3" xfId="236"/>
    <cellStyle name="Comma 4 6" xfId="237"/>
    <cellStyle name="Comma 4 6 2" xfId="238"/>
    <cellStyle name="Comma 4 7" xfId="239"/>
    <cellStyle name="Comma 5" xfId="240"/>
    <cellStyle name="Comma 5 2" xfId="241"/>
    <cellStyle name="Comma 5 2 2" xfId="242"/>
    <cellStyle name="Comma 5 2 2 2" xfId="243"/>
    <cellStyle name="Comma 5 2 2 2 2" xfId="244"/>
    <cellStyle name="Comma 5 2 2 3" xfId="245"/>
    <cellStyle name="Comma 5 2 3" xfId="246"/>
    <cellStyle name="Comma 5 2 3 2" xfId="247"/>
    <cellStyle name="Comma 5 2 4" xfId="248"/>
    <cellStyle name="Comma 5 3" xfId="249"/>
    <cellStyle name="Comma 5 3 2" xfId="250"/>
    <cellStyle name="Comma 5 3 2 2" xfId="251"/>
    <cellStyle name="Comma 5 3 3" xfId="252"/>
    <cellStyle name="Comma 5 4" xfId="253"/>
    <cellStyle name="Comma 5 4 2" xfId="254"/>
    <cellStyle name="Comma 5 4 2 2" xfId="255"/>
    <cellStyle name="Comma 5 4 3" xfId="256"/>
    <cellStyle name="Comma 5 5" xfId="257"/>
    <cellStyle name="Comma 5 5 2" xfId="258"/>
    <cellStyle name="Comma 5 5 2 2" xfId="259"/>
    <cellStyle name="Comma 5 5 3" xfId="260"/>
    <cellStyle name="Comma 5 6" xfId="261"/>
    <cellStyle name="Comma 5 6 2" xfId="262"/>
    <cellStyle name="Comma 5 7" xfId="263"/>
    <cellStyle name="Comma 6" xfId="264"/>
    <cellStyle name="Comma 7" xfId="265"/>
    <cellStyle name="Comma 8" xfId="266"/>
    <cellStyle name="Comma 9" xfId="267"/>
    <cellStyle name="Currency" xfId="4" builtinId="4"/>
    <cellStyle name="Currency 10" xfId="268"/>
    <cellStyle name="Currency 2" xfId="5"/>
    <cellStyle name="Currency 2 10" xfId="269"/>
    <cellStyle name="Currency 2 11" xfId="270"/>
    <cellStyle name="Currency 2 2" xfId="6"/>
    <cellStyle name="Currency 2 2 2" xfId="272"/>
    <cellStyle name="Currency 2 2 3" xfId="271"/>
    <cellStyle name="Currency 2 3" xfId="7"/>
    <cellStyle name="Currency 2 3 2" xfId="274"/>
    <cellStyle name="Currency 2 3 3" xfId="273"/>
    <cellStyle name="Currency 2 4" xfId="24"/>
    <cellStyle name="Currency 2 4 2" xfId="276"/>
    <cellStyle name="Currency 2 4 2 2" xfId="277"/>
    <cellStyle name="Currency 2 4 2 2 2" xfId="278"/>
    <cellStyle name="Currency 2 4 2 3" xfId="279"/>
    <cellStyle name="Currency 2 4 3" xfId="280"/>
    <cellStyle name="Currency 2 4 3 2" xfId="281"/>
    <cellStyle name="Currency 2 4 4" xfId="282"/>
    <cellStyle name="Currency 2 4 5" xfId="275"/>
    <cellStyle name="Currency 2 5" xfId="283"/>
    <cellStyle name="Currency 2 5 2" xfId="284"/>
    <cellStyle name="Currency 2 5 2 2" xfId="285"/>
    <cellStyle name="Currency 2 5 3" xfId="286"/>
    <cellStyle name="Currency 2 6" xfId="287"/>
    <cellStyle name="Currency 2 6 2" xfId="288"/>
    <cellStyle name="Currency 2 6 2 2" xfId="289"/>
    <cellStyle name="Currency 2 6 3" xfId="290"/>
    <cellStyle name="Currency 2 7" xfId="291"/>
    <cellStyle name="Currency 2 7 2" xfId="292"/>
    <cellStyle name="Currency 2 7 2 2" xfId="293"/>
    <cellStyle name="Currency 2 7 3" xfId="294"/>
    <cellStyle name="Currency 2 8" xfId="295"/>
    <cellStyle name="Currency 2 8 2" xfId="296"/>
    <cellStyle name="Currency 2 9" xfId="297"/>
    <cellStyle name="Currency 3" xfId="8"/>
    <cellStyle name="Currency 3 2" xfId="298"/>
    <cellStyle name="Currency 4" xfId="9"/>
    <cellStyle name="Currency 4 2" xfId="300"/>
    <cellStyle name="Currency 4 2 2" xfId="301"/>
    <cellStyle name="Currency 4 2 2 2" xfId="302"/>
    <cellStyle name="Currency 4 2 2 2 2" xfId="303"/>
    <cellStyle name="Currency 4 2 2 3" xfId="304"/>
    <cellStyle name="Currency 4 2 3" xfId="305"/>
    <cellStyle name="Currency 4 2 3 2" xfId="306"/>
    <cellStyle name="Currency 4 2 4" xfId="307"/>
    <cellStyle name="Currency 4 3" xfId="308"/>
    <cellStyle name="Currency 4 3 2" xfId="309"/>
    <cellStyle name="Currency 4 3 2 2" xfId="310"/>
    <cellStyle name="Currency 4 3 3" xfId="311"/>
    <cellStyle name="Currency 4 4" xfId="312"/>
    <cellStyle name="Currency 4 4 2" xfId="313"/>
    <cellStyle name="Currency 4 4 2 2" xfId="314"/>
    <cellStyle name="Currency 4 4 3" xfId="315"/>
    <cellStyle name="Currency 4 5" xfId="316"/>
    <cellStyle name="Currency 4 5 2" xfId="317"/>
    <cellStyle name="Currency 4 5 2 2" xfId="318"/>
    <cellStyle name="Currency 4 5 3" xfId="319"/>
    <cellStyle name="Currency 4 6" xfId="320"/>
    <cellStyle name="Currency 4 6 2" xfId="321"/>
    <cellStyle name="Currency 4 7" xfId="322"/>
    <cellStyle name="Currency 4 8" xfId="323"/>
    <cellStyle name="Currency 4 9" xfId="299"/>
    <cellStyle name="Currency 5" xfId="10"/>
    <cellStyle name="Currency 5 2" xfId="324"/>
    <cellStyle name="Currency 5 2 2" xfId="325"/>
    <cellStyle name="Currency 5 2 2 2" xfId="326"/>
    <cellStyle name="Currency 5 2 2 2 2" xfId="327"/>
    <cellStyle name="Currency 5 2 2 3" xfId="328"/>
    <cellStyle name="Currency 5 2 3" xfId="329"/>
    <cellStyle name="Currency 5 2 3 2" xfId="330"/>
    <cellStyle name="Currency 5 2 4" xfId="331"/>
    <cellStyle name="Currency 5 3" xfId="332"/>
    <cellStyle name="Currency 5 3 2" xfId="333"/>
    <cellStyle name="Currency 5 3 2 2" xfId="334"/>
    <cellStyle name="Currency 5 3 3" xfId="335"/>
    <cellStyle name="Currency 5 4" xfId="336"/>
    <cellStyle name="Currency 5 4 2" xfId="337"/>
    <cellStyle name="Currency 5 4 2 2" xfId="338"/>
    <cellStyle name="Currency 5 4 3" xfId="339"/>
    <cellStyle name="Currency 5 5" xfId="340"/>
    <cellStyle name="Currency 5 5 2" xfId="341"/>
    <cellStyle name="Currency 5 5 2 2" xfId="342"/>
    <cellStyle name="Currency 5 5 3" xfId="343"/>
    <cellStyle name="Currency 5 6" xfId="344"/>
    <cellStyle name="Currency 5 6 2" xfId="345"/>
    <cellStyle name="Currency 5 7" xfId="346"/>
    <cellStyle name="Currency 5 8" xfId="347"/>
    <cellStyle name="Currency 6" xfId="348"/>
    <cellStyle name="Currency 6 2" xfId="349"/>
    <cellStyle name="Currency 7" xfId="350"/>
    <cellStyle name="Currency 8" xfId="351"/>
    <cellStyle name="Currency 9" xfId="352"/>
    <cellStyle name="Currency 9 2" xfId="353"/>
    <cellStyle name="DRG Table" xfId="354"/>
    <cellStyle name="Explanatory Text 2" xfId="355"/>
    <cellStyle name="Explanatory Text 2 2" xfId="356"/>
    <cellStyle name="Explanatory Text 3" xfId="357"/>
    <cellStyle name="Explanatory Text 4" xfId="358"/>
    <cellStyle name="Followed Hyperlink 2" xfId="359"/>
    <cellStyle name="Good 2" xfId="360"/>
    <cellStyle name="Good 2 2" xfId="361"/>
    <cellStyle name="Good 3" xfId="362"/>
    <cellStyle name="Good 4" xfId="363"/>
    <cellStyle name="Heading 1 2" xfId="364"/>
    <cellStyle name="Heading 1 2 2" xfId="365"/>
    <cellStyle name="Heading 1 3" xfId="366"/>
    <cellStyle name="Heading 1 4" xfId="367"/>
    <cellStyle name="Heading 2 2" xfId="368"/>
    <cellStyle name="Heading 2 2 2" xfId="369"/>
    <cellStyle name="Heading 2 3" xfId="370"/>
    <cellStyle name="Heading 2 4" xfId="371"/>
    <cellStyle name="Heading 3 2" xfId="372"/>
    <cellStyle name="Heading 3 2 2" xfId="373"/>
    <cellStyle name="Heading 3 3" xfId="374"/>
    <cellStyle name="Heading 3 4" xfId="375"/>
    <cellStyle name="Heading 4 2" xfId="376"/>
    <cellStyle name="Heading 4 2 2" xfId="377"/>
    <cellStyle name="Heading 4 3" xfId="378"/>
    <cellStyle name="Heading 4 4" xfId="379"/>
    <cellStyle name="Hyperlink 2" xfId="380"/>
    <cellStyle name="Hyperlink 2 2" xfId="381"/>
    <cellStyle name="Hyperlink 3" xfId="382"/>
    <cellStyle name="Hyperlink 4" xfId="383"/>
    <cellStyle name="Input 2" xfId="384"/>
    <cellStyle name="Input 2 2" xfId="385"/>
    <cellStyle name="Input 2 2 2" xfId="386"/>
    <cellStyle name="Input 2 2 2 2" xfId="387"/>
    <cellStyle name="Input 2 2 2 2 2" xfId="388"/>
    <cellStyle name="Input 2 2 2 2 3" xfId="389"/>
    <cellStyle name="Input 2 2 2 3" xfId="390"/>
    <cellStyle name="Input 2 2 2 4" xfId="391"/>
    <cellStyle name="Input 2 2 3" xfId="392"/>
    <cellStyle name="Input 2 2 3 2" xfId="393"/>
    <cellStyle name="Input 2 2 3 3" xfId="394"/>
    <cellStyle name="Input 2 2 4" xfId="395"/>
    <cellStyle name="Input 2 2 5" xfId="396"/>
    <cellStyle name="Input 2 3" xfId="397"/>
    <cellStyle name="Input 2 3 2" xfId="398"/>
    <cellStyle name="Input 2 3 2 2" xfId="399"/>
    <cellStyle name="Input 2 3 2 3" xfId="400"/>
    <cellStyle name="Input 2 3 3" xfId="401"/>
    <cellStyle name="Input 2 3 4" xfId="402"/>
    <cellStyle name="Input 2 4" xfId="403"/>
    <cellStyle name="Input 2 5" xfId="404"/>
    <cellStyle name="Input 2 5 2" xfId="405"/>
    <cellStyle name="Input 2 5 3" xfId="406"/>
    <cellStyle name="Input 2 6" xfId="407"/>
    <cellStyle name="Input 2 7" xfId="408"/>
    <cellStyle name="Input 3" xfId="409"/>
    <cellStyle name="Input 3 2" xfId="410"/>
    <cellStyle name="Input 3 2 2" xfId="411"/>
    <cellStyle name="Input 3 2 2 2" xfId="412"/>
    <cellStyle name="Input 3 2 2 3" xfId="413"/>
    <cellStyle name="Input 3 2 3" xfId="414"/>
    <cellStyle name="Input 3 2 4" xfId="415"/>
    <cellStyle name="Input 3 3" xfId="416"/>
    <cellStyle name="Input 3 3 2" xfId="417"/>
    <cellStyle name="Input 3 3 3" xfId="418"/>
    <cellStyle name="Input 3 4" xfId="419"/>
    <cellStyle name="Input 3 5" xfId="420"/>
    <cellStyle name="Input 4" xfId="421"/>
    <cellStyle name="Input 4 2" xfId="422"/>
    <cellStyle name="Input 4 2 2" xfId="423"/>
    <cellStyle name="Input 4 2 3" xfId="424"/>
    <cellStyle name="Input 4 3" xfId="425"/>
    <cellStyle name="Input 4 4" xfId="426"/>
    <cellStyle name="Input 5" xfId="427"/>
    <cellStyle name="Input 5 2" xfId="428"/>
    <cellStyle name="Input 5 3" xfId="429"/>
    <cellStyle name="Linked Cell 2" xfId="430"/>
    <cellStyle name="Linked Cell 2 2" xfId="431"/>
    <cellStyle name="Linked Cell 3" xfId="432"/>
    <cellStyle name="Linked Cell 4" xfId="433"/>
    <cellStyle name="Neutral 2" xfId="434"/>
    <cellStyle name="Neutral 2 2" xfId="435"/>
    <cellStyle name="Neutral 3" xfId="436"/>
    <cellStyle name="Neutral 4" xfId="437"/>
    <cellStyle name="Normal" xfId="0" builtinId="0"/>
    <cellStyle name="Normal 10" xfId="438"/>
    <cellStyle name="Normal 10 2" xfId="439"/>
    <cellStyle name="Normal 10 2 2" xfId="440"/>
    <cellStyle name="Normal 10 2 2 2" xfId="441"/>
    <cellStyle name="Normal 10 2 2 2 2" xfId="442"/>
    <cellStyle name="Normal 10 2 2 3" xfId="443"/>
    <cellStyle name="Normal 10 2 3" xfId="444"/>
    <cellStyle name="Normal 10 2 3 2" xfId="445"/>
    <cellStyle name="Normal 10 2 4" xfId="446"/>
    <cellStyle name="Normal 10 3" xfId="447"/>
    <cellStyle name="Normal 10 3 2" xfId="448"/>
    <cellStyle name="Normal 10 3 2 2" xfId="449"/>
    <cellStyle name="Normal 10 3 3" xfId="450"/>
    <cellStyle name="Normal 10 4" xfId="451"/>
    <cellStyle name="Normal 10 4 2" xfId="452"/>
    <cellStyle name="Normal 10 4 2 2" xfId="453"/>
    <cellStyle name="Normal 10 4 3" xfId="454"/>
    <cellStyle name="Normal 10 5" xfId="455"/>
    <cellStyle name="Normal 10 5 2" xfId="456"/>
    <cellStyle name="Normal 10 5 2 2" xfId="457"/>
    <cellStyle name="Normal 10 5 3" xfId="458"/>
    <cellStyle name="Normal 10 6" xfId="459"/>
    <cellStyle name="Normal 10 6 2" xfId="460"/>
    <cellStyle name="Normal 10 7" xfId="461"/>
    <cellStyle name="Normal 11" xfId="462"/>
    <cellStyle name="Normal 12" xfId="463"/>
    <cellStyle name="Normal 12 2" xfId="464"/>
    <cellStyle name="Normal 13" xfId="465"/>
    <cellStyle name="Normal 13 2" xfId="466"/>
    <cellStyle name="Normal 13 3" xfId="467"/>
    <cellStyle name="Normal 14" xfId="468"/>
    <cellStyle name="Normal 15" xfId="469"/>
    <cellStyle name="Normal 15 2" xfId="470"/>
    <cellStyle name="Normal 15 3" xfId="471"/>
    <cellStyle name="Normal 16" xfId="472"/>
    <cellStyle name="Normal 17" xfId="473"/>
    <cellStyle name="Normal 17 2" xfId="845"/>
    <cellStyle name="Normal 18" xfId="474"/>
    <cellStyle name="Normal 19" xfId="475"/>
    <cellStyle name="Normal 2" xfId="11"/>
    <cellStyle name="Normal 2 2" xfId="12"/>
    <cellStyle name="Normal 2 2 2" xfId="477"/>
    <cellStyle name="Normal 2 2 3" xfId="478"/>
    <cellStyle name="Normal 2 2 4" xfId="476"/>
    <cellStyle name="Normal 2 3" xfId="25"/>
    <cellStyle name="Normal 2 3 2" xfId="479"/>
    <cellStyle name="Normal 2 4" xfId="480"/>
    <cellStyle name="Normal 2 4 2" xfId="481"/>
    <cellStyle name="Normal 2 5" xfId="482"/>
    <cellStyle name="Normal 2 6" xfId="483"/>
    <cellStyle name="Normal 2_SC IP analytical dataset summary part 1 2011-01-29" xfId="484"/>
    <cellStyle name="Normal 20" xfId="842"/>
    <cellStyle name="Normal 21" xfId="843"/>
    <cellStyle name="Normal 22" xfId="844"/>
    <cellStyle name="Normal 23" xfId="846"/>
    <cellStyle name="Normal 24" xfId="849"/>
    <cellStyle name="Normal 3" xfId="13"/>
    <cellStyle name="Normal 3 10" xfId="485"/>
    <cellStyle name="Normal 3 2" xfId="26"/>
    <cellStyle name="Normal 3 2 2" xfId="486"/>
    <cellStyle name="Normal 3 3" xfId="487"/>
    <cellStyle name="Normal 3 3 2" xfId="488"/>
    <cellStyle name="Normal 3 3 2 2" xfId="489"/>
    <cellStyle name="Normal 3 3 2 2 2" xfId="490"/>
    <cellStyle name="Normal 3 3 2 3" xfId="491"/>
    <cellStyle name="Normal 3 3 3" xfId="492"/>
    <cellStyle name="Normal 3 3 3 2" xfId="493"/>
    <cellStyle name="Normal 3 3 4" xfId="494"/>
    <cellStyle name="Normal 3 4" xfId="495"/>
    <cellStyle name="Normal 3 4 2" xfId="496"/>
    <cellStyle name="Normal 3 4 2 2" xfId="497"/>
    <cellStyle name="Normal 3 4 3" xfId="498"/>
    <cellStyle name="Normal 3 5" xfId="499"/>
    <cellStyle name="Normal 3 5 2" xfId="500"/>
    <cellStyle name="Normal 3 5 2 2" xfId="501"/>
    <cellStyle name="Normal 3 5 3" xfId="502"/>
    <cellStyle name="Normal 3 6" xfId="503"/>
    <cellStyle name="Normal 3 6 2" xfId="504"/>
    <cellStyle name="Normal 3 6 2 2" xfId="505"/>
    <cellStyle name="Normal 3 6 3" xfId="506"/>
    <cellStyle name="Normal 3 7" xfId="507"/>
    <cellStyle name="Normal 3 7 2" xfId="508"/>
    <cellStyle name="Normal 3 8" xfId="509"/>
    <cellStyle name="Normal 3 9" xfId="510"/>
    <cellStyle name="Normal 3_Sheet1" xfId="511"/>
    <cellStyle name="Normal 32" xfId="512"/>
    <cellStyle name="Normal 34" xfId="513"/>
    <cellStyle name="Normal 4" xfId="22"/>
    <cellStyle name="Normal 4 2" xfId="515"/>
    <cellStyle name="Normal 4 3" xfId="516"/>
    <cellStyle name="Normal 4 3 2" xfId="517"/>
    <cellStyle name="Normal 4 4" xfId="518"/>
    <cellStyle name="Normal 4 4 2" xfId="519"/>
    <cellStyle name="Normal 4 5" xfId="514"/>
    <cellStyle name="Normal 5" xfId="14"/>
    <cellStyle name="Normal 5 2" xfId="520"/>
    <cellStyle name="Normal 5 2 2" xfId="521"/>
    <cellStyle name="Normal 5 2 2 2" xfId="522"/>
    <cellStyle name="Normal 5 2 2 2 2" xfId="523"/>
    <cellStyle name="Normal 5 2 2 3" xfId="524"/>
    <cellStyle name="Normal 5 2 3" xfId="525"/>
    <cellStyle name="Normal 5 2 3 2" xfId="526"/>
    <cellStyle name="Normal 5 2 4" xfId="527"/>
    <cellStyle name="Normal 5 3" xfId="528"/>
    <cellStyle name="Normal 5 3 2" xfId="529"/>
    <cellStyle name="Normal 5 3 2 2" xfId="530"/>
    <cellStyle name="Normal 5 3 3" xfId="531"/>
    <cellStyle name="Normal 5 4" xfId="532"/>
    <cellStyle name="Normal 5 4 2" xfId="533"/>
    <cellStyle name="Normal 5 4 2 2" xfId="534"/>
    <cellStyle name="Normal 5 4 3" xfId="535"/>
    <cellStyle name="Normal 5 5" xfId="536"/>
    <cellStyle name="Normal 5 5 2" xfId="537"/>
    <cellStyle name="Normal 5 5 2 2" xfId="538"/>
    <cellStyle name="Normal 5 5 3" xfId="539"/>
    <cellStyle name="Normal 5 6" xfId="540"/>
    <cellStyle name="Normal 5 6 2" xfId="541"/>
    <cellStyle name="Normal 5 7" xfId="542"/>
    <cellStyle name="Normal 5 8" xfId="543"/>
    <cellStyle name="Normal 5 9" xfId="544"/>
    <cellStyle name="Normal 6" xfId="28"/>
    <cellStyle name="Normal 6 2" xfId="546"/>
    <cellStyle name="Normal 6 2 2" xfId="547"/>
    <cellStyle name="Normal 6 2 2 2" xfId="548"/>
    <cellStyle name="Normal 6 2 2 2 2" xfId="549"/>
    <cellStyle name="Normal 6 2 2 3" xfId="550"/>
    <cellStyle name="Normal 6 2 3" xfId="551"/>
    <cellStyle name="Normal 6 2 3 2" xfId="552"/>
    <cellStyle name="Normal 6 2 4" xfId="553"/>
    <cellStyle name="Normal 6 3" xfId="554"/>
    <cellStyle name="Normal 6 3 2" xfId="555"/>
    <cellStyle name="Normal 6 3 2 2" xfId="556"/>
    <cellStyle name="Normal 6 3 3" xfId="557"/>
    <cellStyle name="Normal 6 4" xfId="558"/>
    <cellStyle name="Normal 6 4 2" xfId="559"/>
    <cellStyle name="Normal 6 4 2 2" xfId="560"/>
    <cellStyle name="Normal 6 4 3" xfId="561"/>
    <cellStyle name="Normal 6 5" xfId="562"/>
    <cellStyle name="Normal 6 5 2" xfId="563"/>
    <cellStyle name="Normal 6 5 2 2" xfId="564"/>
    <cellStyle name="Normal 6 5 3" xfId="565"/>
    <cellStyle name="Normal 6 6" xfId="566"/>
    <cellStyle name="Normal 6 6 2" xfId="567"/>
    <cellStyle name="Normal 6 7" xfId="568"/>
    <cellStyle name="Normal 6 8" xfId="545"/>
    <cellStyle name="Normal 7" xfId="569"/>
    <cellStyle name="Normal 7 2" xfId="570"/>
    <cellStyle name="Normal 7 2 2" xfId="571"/>
    <cellStyle name="Normal 7 2 2 2" xfId="572"/>
    <cellStyle name="Normal 7 2 2 2 2" xfId="573"/>
    <cellStyle name="Normal 7 2 2 3" xfId="574"/>
    <cellStyle name="Normal 7 2 3" xfId="575"/>
    <cellStyle name="Normal 7 2 3 2" xfId="576"/>
    <cellStyle name="Normal 7 2 4" xfId="577"/>
    <cellStyle name="Normal 7 3" xfId="578"/>
    <cellStyle name="Normal 7 3 2" xfId="579"/>
    <cellStyle name="Normal 7 3 2 2" xfId="580"/>
    <cellStyle name="Normal 7 3 3" xfId="581"/>
    <cellStyle name="Normal 7 4" xfId="582"/>
    <cellStyle name="Normal 7 4 2" xfId="583"/>
    <cellStyle name="Normal 7 4 2 2" xfId="584"/>
    <cellStyle name="Normal 7 4 3" xfId="585"/>
    <cellStyle name="Normal 7 5" xfId="586"/>
    <cellStyle name="Normal 7 5 2" xfId="587"/>
    <cellStyle name="Normal 7 5 2 2" xfId="588"/>
    <cellStyle name="Normal 7 5 3" xfId="589"/>
    <cellStyle name="Normal 7 6" xfId="590"/>
    <cellStyle name="Normal 7 6 2" xfId="591"/>
    <cellStyle name="Normal 7 7" xfId="592"/>
    <cellStyle name="Normal 8" xfId="593"/>
    <cellStyle name="Normal 8 2" xfId="594"/>
    <cellStyle name="Normal 8 2 2" xfId="595"/>
    <cellStyle name="Normal 8 2 2 2" xfId="596"/>
    <cellStyle name="Normal 8 2 2 2 2" xfId="597"/>
    <cellStyle name="Normal 8 2 2 3" xfId="598"/>
    <cellStyle name="Normal 8 2 3" xfId="599"/>
    <cellStyle name="Normal 8 2 3 2" xfId="600"/>
    <cellStyle name="Normal 8 2 4" xfId="601"/>
    <cellStyle name="Normal 8 3" xfId="602"/>
    <cellStyle name="Normal 8 3 2" xfId="603"/>
    <cellStyle name="Normal 8 3 2 2" xfId="604"/>
    <cellStyle name="Normal 8 3 3" xfId="605"/>
    <cellStyle name="Normal 8 4" xfId="606"/>
    <cellStyle name="Normal 8 4 2" xfId="607"/>
    <cellStyle name="Normal 8 4 2 2" xfId="608"/>
    <cellStyle name="Normal 8 4 3" xfId="609"/>
    <cellStyle name="Normal 8 5" xfId="610"/>
    <cellStyle name="Normal 8 5 2" xfId="611"/>
    <cellStyle name="Normal 8 5 2 2" xfId="612"/>
    <cellStyle name="Normal 8 5 3" xfId="613"/>
    <cellStyle name="Normal 8 6" xfId="614"/>
    <cellStyle name="Normal 8 6 2" xfId="615"/>
    <cellStyle name="Normal 8 7" xfId="616"/>
    <cellStyle name="Normal 9" xfId="617"/>
    <cellStyle name="Normal 9 2" xfId="618"/>
    <cellStyle name="Normal 9 2 2" xfId="619"/>
    <cellStyle name="Normal 9 2 2 2" xfId="620"/>
    <cellStyle name="Normal 9 2 2 2 2" xfId="621"/>
    <cellStyle name="Normal 9 2 2 3" xfId="622"/>
    <cellStyle name="Normal 9 2 3" xfId="623"/>
    <cellStyle name="Normal 9 2 3 2" xfId="624"/>
    <cellStyle name="Normal 9 2 4" xfId="625"/>
    <cellStyle name="Normal 9 3" xfId="626"/>
    <cellStyle name="Normal 9 3 2" xfId="627"/>
    <cellStyle name="Normal 9 3 2 2" xfId="628"/>
    <cellStyle name="Normal 9 3 3" xfId="629"/>
    <cellStyle name="Normal 9 4" xfId="630"/>
    <cellStyle name="Normal 9 4 2" xfId="631"/>
    <cellStyle name="Normal 9 4 2 2" xfId="632"/>
    <cellStyle name="Normal 9 4 3" xfId="633"/>
    <cellStyle name="Normal 9 5" xfId="634"/>
    <cellStyle name="Normal 9 5 2" xfId="635"/>
    <cellStyle name="Normal 9 5 2 2" xfId="636"/>
    <cellStyle name="Normal 9 5 3" xfId="637"/>
    <cellStyle name="Normal 9 6" xfId="638"/>
    <cellStyle name="Normal 9 6 2" xfId="639"/>
    <cellStyle name="Normal 9 7" xfId="640"/>
    <cellStyle name="Note 2" xfId="641"/>
    <cellStyle name="Note 2 2" xfId="642"/>
    <cellStyle name="Note 2 2 2" xfId="643"/>
    <cellStyle name="Note 2 2 2 2" xfId="644"/>
    <cellStyle name="Note 2 2 2 2 2" xfId="645"/>
    <cellStyle name="Note 2 2 2 2 3" xfId="646"/>
    <cellStyle name="Note 2 2 2 3" xfId="647"/>
    <cellStyle name="Note 2 2 2 4" xfId="648"/>
    <cellStyle name="Note 2 2 3" xfId="649"/>
    <cellStyle name="Note 2 2 3 2" xfId="650"/>
    <cellStyle name="Note 2 2 3 3" xfId="651"/>
    <cellStyle name="Note 2 2 4" xfId="652"/>
    <cellStyle name="Note 2 2 5" xfId="653"/>
    <cellStyle name="Note 2 3" xfId="654"/>
    <cellStyle name="Note 2 3 2" xfId="655"/>
    <cellStyle name="Note 2 3 2 2" xfId="656"/>
    <cellStyle name="Note 2 3 2 3" xfId="657"/>
    <cellStyle name="Note 2 3 3" xfId="658"/>
    <cellStyle name="Note 2 3 4" xfId="659"/>
    <cellStyle name="Note 2 4" xfId="660"/>
    <cellStyle name="Note 2 5" xfId="661"/>
    <cellStyle name="Note 2 5 2" xfId="662"/>
    <cellStyle name="Note 2 5 3" xfId="663"/>
    <cellStyle name="Note 2 6" xfId="664"/>
    <cellStyle name="Note 2 7" xfId="665"/>
    <cellStyle name="Note 3" xfId="666"/>
    <cellStyle name="Note 3 2" xfId="667"/>
    <cellStyle name="Note 3 2 2" xfId="668"/>
    <cellStyle name="Note 3 2 2 2" xfId="669"/>
    <cellStyle name="Note 3 2 2 3" xfId="670"/>
    <cellStyle name="Note 3 2 3" xfId="671"/>
    <cellStyle name="Note 3 2 4" xfId="672"/>
    <cellStyle name="Note 3 3" xfId="673"/>
    <cellStyle name="Note 3 3 2" xfId="674"/>
    <cellStyle name="Note 3 3 3" xfId="675"/>
    <cellStyle name="Note 3 4" xfId="676"/>
    <cellStyle name="Note 3 5" xfId="677"/>
    <cellStyle name="Note 4" xfId="678"/>
    <cellStyle name="Note 4 2" xfId="679"/>
    <cellStyle name="Note 4 2 2" xfId="680"/>
    <cellStyle name="Note 4 2 3" xfId="681"/>
    <cellStyle name="Note 4 3" xfId="682"/>
    <cellStyle name="Note 4 4" xfId="683"/>
    <cellStyle name="Note 5" xfId="684"/>
    <cellStyle name="Note 5 2" xfId="685"/>
    <cellStyle name="Note 5 3" xfId="686"/>
    <cellStyle name="Output 2" xfId="687"/>
    <cellStyle name="Output 2 2" xfId="688"/>
    <cellStyle name="Output 2 2 2" xfId="689"/>
    <cellStyle name="Output 2 2 2 2" xfId="690"/>
    <cellStyle name="Output 2 2 2 2 2" xfId="691"/>
    <cellStyle name="Output 2 2 2 3" xfId="692"/>
    <cellStyle name="Output 2 2 2 4" xfId="693"/>
    <cellStyle name="Output 2 2 3" xfId="694"/>
    <cellStyle name="Output 2 2 3 2" xfId="695"/>
    <cellStyle name="Output 2 2 4" xfId="696"/>
    <cellStyle name="Output 2 2 5" xfId="697"/>
    <cellStyle name="Output 2 3" xfId="698"/>
    <cellStyle name="Output 2 3 2" xfId="699"/>
    <cellStyle name="Output 2 3 2 2" xfId="700"/>
    <cellStyle name="Output 2 3 3" xfId="701"/>
    <cellStyle name="Output 2 3 4" xfId="702"/>
    <cellStyle name="Output 2 4" xfId="703"/>
    <cellStyle name="Output 2 5" xfId="704"/>
    <cellStyle name="Output 2 5 2" xfId="705"/>
    <cellStyle name="Output 2 6" xfId="706"/>
    <cellStyle name="Output 2 7" xfId="707"/>
    <cellStyle name="Output 3" xfId="708"/>
    <cellStyle name="Output 3 2" xfId="709"/>
    <cellStyle name="Output 3 2 2" xfId="710"/>
    <cellStyle name="Output 3 2 2 2" xfId="711"/>
    <cellStyle name="Output 3 2 3" xfId="712"/>
    <cellStyle name="Output 3 2 4" xfId="713"/>
    <cellStyle name="Output 3 3" xfId="714"/>
    <cellStyle name="Output 3 3 2" xfId="715"/>
    <cellStyle name="Output 3 4" xfId="716"/>
    <cellStyle name="Output 3 5" xfId="717"/>
    <cellStyle name="Output 4" xfId="718"/>
    <cellStyle name="Output 4 2" xfId="719"/>
    <cellStyle name="Output 4 2 2" xfId="720"/>
    <cellStyle name="Output 4 3" xfId="721"/>
    <cellStyle name="Output 4 4" xfId="722"/>
    <cellStyle name="Output 5" xfId="723"/>
    <cellStyle name="Output 5 2" xfId="724"/>
    <cellStyle name="Percent 2" xfId="15"/>
    <cellStyle name="Percent 2 10" xfId="725"/>
    <cellStyle name="Percent 2 2" xfId="16"/>
    <cellStyle name="Percent 2 2 2" xfId="727"/>
    <cellStyle name="Percent 2 2 3" xfId="726"/>
    <cellStyle name="Percent 2 3" xfId="27"/>
    <cellStyle name="Percent 2 3 2" xfId="729"/>
    <cellStyle name="Percent 2 3 2 2" xfId="730"/>
    <cellStyle name="Percent 2 3 2 2 2" xfId="731"/>
    <cellStyle name="Percent 2 3 2 3" xfId="732"/>
    <cellStyle name="Percent 2 3 3" xfId="733"/>
    <cellStyle name="Percent 2 3 3 2" xfId="734"/>
    <cellStyle name="Percent 2 3 4" xfId="735"/>
    <cellStyle name="Percent 2 3 5" xfId="728"/>
    <cellStyle name="Percent 2 4" xfId="736"/>
    <cellStyle name="Percent 2 4 2" xfId="737"/>
    <cellStyle name="Percent 2 4 2 2" xfId="738"/>
    <cellStyle name="Percent 2 4 3" xfId="739"/>
    <cellStyle name="Percent 2 5" xfId="740"/>
    <cellStyle name="Percent 2 5 2" xfId="741"/>
    <cellStyle name="Percent 2 5 2 2" xfId="742"/>
    <cellStyle name="Percent 2 5 3" xfId="743"/>
    <cellStyle name="Percent 2 6" xfId="744"/>
    <cellStyle name="Percent 2 6 2" xfId="745"/>
    <cellStyle name="Percent 2 6 2 2" xfId="746"/>
    <cellStyle name="Percent 2 6 3" xfId="747"/>
    <cellStyle name="Percent 2 7" xfId="748"/>
    <cellStyle name="Percent 2 7 2" xfId="749"/>
    <cellStyle name="Percent 2 8" xfId="750"/>
    <cellStyle name="Percent 2 9" xfId="751"/>
    <cellStyle name="Percent 3" xfId="17"/>
    <cellStyle name="Percent 3 2" xfId="753"/>
    <cellStyle name="Percent 3 2 2" xfId="754"/>
    <cellStyle name="Percent 3 3" xfId="755"/>
    <cellStyle name="Percent 3 4" xfId="752"/>
    <cellStyle name="Percent 4" xfId="18"/>
    <cellStyle name="Percent 4 2" xfId="756"/>
    <cellStyle name="Percent 4 2 2" xfId="757"/>
    <cellStyle name="Percent 4 2 2 2" xfId="758"/>
    <cellStyle name="Percent 4 2 2 2 2" xfId="759"/>
    <cellStyle name="Percent 4 2 2 3" xfId="760"/>
    <cellStyle name="Percent 4 2 3" xfId="761"/>
    <cellStyle name="Percent 4 2 3 2" xfId="762"/>
    <cellStyle name="Percent 4 2 4" xfId="763"/>
    <cellStyle name="Percent 4 3" xfId="764"/>
    <cellStyle name="Percent 4 3 2" xfId="765"/>
    <cellStyle name="Percent 4 3 2 2" xfId="766"/>
    <cellStyle name="Percent 4 3 3" xfId="767"/>
    <cellStyle name="Percent 4 4" xfId="768"/>
    <cellStyle name="Percent 4 4 2" xfId="769"/>
    <cellStyle name="Percent 4 4 2 2" xfId="770"/>
    <cellStyle name="Percent 4 4 3" xfId="771"/>
    <cellStyle name="Percent 4 5" xfId="772"/>
    <cellStyle name="Percent 4 5 2" xfId="773"/>
    <cellStyle name="Percent 4 5 2 2" xfId="774"/>
    <cellStyle name="Percent 4 5 3" xfId="775"/>
    <cellStyle name="Percent 4 6" xfId="776"/>
    <cellStyle name="Percent 4 6 2" xfId="777"/>
    <cellStyle name="Percent 4 7" xfId="778"/>
    <cellStyle name="Percent 4 8" xfId="779"/>
    <cellStyle name="Percent 5" xfId="19"/>
    <cellStyle name="Percent 5 2" xfId="780"/>
    <cellStyle name="Percent 5 3" xfId="781"/>
    <cellStyle name="Percent 6" xfId="20"/>
    <cellStyle name="Percent 6 2" xfId="783"/>
    <cellStyle name="Percent 6 3" xfId="782"/>
    <cellStyle name="Percent 7" xfId="784"/>
    <cellStyle name="Percent 8" xfId="785"/>
    <cellStyle name="Percent 8 2" xfId="786"/>
    <cellStyle name="Percent 9" xfId="787"/>
    <cellStyle name="Style 1" xfId="788"/>
    <cellStyle name="Title 2" xfId="789"/>
    <cellStyle name="Title 2 2" xfId="790"/>
    <cellStyle name="Title 3" xfId="791"/>
    <cellStyle name="Total 2" xfId="792"/>
    <cellStyle name="Total 2 2" xfId="793"/>
    <cellStyle name="Total 2 2 2" xfId="794"/>
    <cellStyle name="Total 2 2 2 2" xfId="795"/>
    <cellStyle name="Total 2 2 2 2 2" xfId="796"/>
    <cellStyle name="Total 2 2 2 2 3" xfId="797"/>
    <cellStyle name="Total 2 2 2 3" xfId="798"/>
    <cellStyle name="Total 2 2 2 4" xfId="799"/>
    <cellStyle name="Total 2 2 3" xfId="800"/>
    <cellStyle name="Total 2 2 3 2" xfId="801"/>
    <cellStyle name="Total 2 2 3 3" xfId="802"/>
    <cellStyle name="Total 2 2 4" xfId="803"/>
    <cellStyle name="Total 2 2 5" xfId="804"/>
    <cellStyle name="Total 2 3" xfId="805"/>
    <cellStyle name="Total 2 3 2" xfId="806"/>
    <cellStyle name="Total 2 3 2 2" xfId="807"/>
    <cellStyle name="Total 2 3 2 3" xfId="808"/>
    <cellStyle name="Total 2 3 3" xfId="809"/>
    <cellStyle name="Total 2 3 4" xfId="810"/>
    <cellStyle name="Total 2 4" xfId="811"/>
    <cellStyle name="Total 2 5" xfId="812"/>
    <cellStyle name="Total 2 5 2" xfId="813"/>
    <cellStyle name="Total 2 5 3" xfId="814"/>
    <cellStyle name="Total 2 6" xfId="815"/>
    <cellStyle name="Total 2 7" xfId="816"/>
    <cellStyle name="Total 3" xfId="817"/>
    <cellStyle name="Total 3 2" xfId="818"/>
    <cellStyle name="Total 3 2 2" xfId="819"/>
    <cellStyle name="Total 3 2 2 2" xfId="820"/>
    <cellStyle name="Total 3 2 2 3" xfId="821"/>
    <cellStyle name="Total 3 2 3" xfId="822"/>
    <cellStyle name="Total 3 2 4" xfId="823"/>
    <cellStyle name="Total 3 3" xfId="824"/>
    <cellStyle name="Total 3 3 2" xfId="825"/>
    <cellStyle name="Total 3 3 3" xfId="826"/>
    <cellStyle name="Total 3 4" xfId="827"/>
    <cellStyle name="Total 3 5" xfId="828"/>
    <cellStyle name="Total 4" xfId="829"/>
    <cellStyle name="Total 4 2" xfId="830"/>
    <cellStyle name="Total 4 2 2" xfId="831"/>
    <cellStyle name="Total 4 2 3" xfId="832"/>
    <cellStyle name="Total 4 3" xfId="833"/>
    <cellStyle name="Total 4 4" xfId="834"/>
    <cellStyle name="Total 5" xfId="835"/>
    <cellStyle name="Total 5 2" xfId="836"/>
    <cellStyle name="Total 5 3" xfId="837"/>
    <cellStyle name="Warning Text 2" xfId="838"/>
    <cellStyle name="Warning Text 2 2" xfId="839"/>
    <cellStyle name="Warning Text 3" xfId="840"/>
    <cellStyle name="Warning Text 4" xfId="841"/>
  </cellStyles>
  <dxfs count="0"/>
  <tableStyles count="0" defaultTableStyle="TableStyleMedium2" defaultPivotStyle="PivotStyleLight16"/>
  <colors>
    <mruColors>
      <color rgb="FFFFFF66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0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2.75"/>
  <cols>
    <col min="1" max="2" width="9.7109375" style="10" customWidth="1"/>
    <col min="3" max="3" width="34.42578125" style="9" bestFit="1" customWidth="1"/>
    <col min="4" max="4" width="9.140625" style="10" hidden="1" customWidth="1"/>
    <col min="5" max="5" width="12.5703125" style="9" hidden="1" customWidth="1"/>
    <col min="6" max="6" width="9.85546875" style="25" customWidth="1"/>
    <col min="7" max="7" width="9.140625" style="2" customWidth="1"/>
    <col min="8" max="8" width="10.7109375" style="11" customWidth="1"/>
    <col min="9" max="9" width="10" style="11" customWidth="1"/>
    <col min="10" max="11" width="9.140625" style="12" customWidth="1"/>
    <col min="12" max="12" width="9.140625" style="13" customWidth="1"/>
    <col min="13" max="13" width="9.140625" style="2" customWidth="1"/>
    <col min="14" max="14" width="12.42578125" style="12" customWidth="1"/>
    <col min="15" max="15" width="9.140625" style="2" customWidth="1"/>
    <col min="16" max="16" width="9.140625" style="11"/>
    <col min="17" max="16384" width="9.140625" style="9"/>
  </cols>
  <sheetData>
    <row r="1" spans="1:16" ht="76.5">
      <c r="A1" s="3" t="s">
        <v>200</v>
      </c>
      <c r="B1" s="3" t="s">
        <v>253</v>
      </c>
      <c r="C1" s="4" t="s">
        <v>1</v>
      </c>
      <c r="D1" s="3" t="s">
        <v>128</v>
      </c>
      <c r="E1" s="5" t="s">
        <v>0</v>
      </c>
      <c r="F1" s="22" t="s">
        <v>193</v>
      </c>
      <c r="G1" s="1" t="s">
        <v>2</v>
      </c>
      <c r="H1" s="7" t="s">
        <v>3</v>
      </c>
      <c r="I1" s="7" t="s">
        <v>207</v>
      </c>
      <c r="J1" s="6" t="s">
        <v>211</v>
      </c>
      <c r="K1" s="6" t="s">
        <v>232</v>
      </c>
      <c r="L1" s="8" t="s">
        <v>212</v>
      </c>
      <c r="M1" s="1" t="s">
        <v>208</v>
      </c>
      <c r="N1" s="6" t="s">
        <v>209</v>
      </c>
      <c r="O1" s="1" t="s">
        <v>210</v>
      </c>
      <c r="P1" s="1" t="s">
        <v>221</v>
      </c>
    </row>
    <row r="2" spans="1:16" s="15" customFormat="1">
      <c r="A2" s="14" t="s">
        <v>244</v>
      </c>
      <c r="B2" s="14" t="s">
        <v>245</v>
      </c>
      <c r="C2" s="15" t="s">
        <v>246</v>
      </c>
      <c r="D2" s="14"/>
      <c r="F2" s="23">
        <v>5295.4</v>
      </c>
      <c r="G2" s="16">
        <v>1.0366</v>
      </c>
      <c r="H2" s="19">
        <v>0.69599999999999995</v>
      </c>
      <c r="I2" s="26">
        <f t="shared" ref="I2:I33" si="0">ROUND((F2*G2*H2)+(F2*(1-H2)),2)</f>
        <v>5430.29</v>
      </c>
      <c r="J2" s="17">
        <v>1</v>
      </c>
      <c r="K2" s="17">
        <v>0.245</v>
      </c>
      <c r="L2" s="18">
        <v>65000</v>
      </c>
      <c r="M2" s="16">
        <v>1</v>
      </c>
      <c r="N2" s="16">
        <v>0.97389999999999999</v>
      </c>
      <c r="O2" s="16">
        <f t="shared" ref="O2:O33" si="1">ROUND(M2*N2,4)</f>
        <v>0.97389999999999999</v>
      </c>
      <c r="P2" s="19"/>
    </row>
    <row r="3" spans="1:16" s="15" customFormat="1">
      <c r="A3" s="14" t="s">
        <v>142</v>
      </c>
      <c r="B3" s="14" t="s">
        <v>28</v>
      </c>
      <c r="C3" s="15" t="s">
        <v>235</v>
      </c>
      <c r="D3" s="14" t="s">
        <v>130</v>
      </c>
      <c r="E3" s="15" t="s">
        <v>127</v>
      </c>
      <c r="F3" s="23">
        <v>5295.4</v>
      </c>
      <c r="G3" s="16">
        <v>1.0366</v>
      </c>
      <c r="H3" s="17">
        <v>0.69599999999999995</v>
      </c>
      <c r="I3" s="26">
        <f t="shared" si="0"/>
        <v>5430.29</v>
      </c>
      <c r="J3" s="17">
        <v>1</v>
      </c>
      <c r="K3" s="17">
        <v>0.25900000000000001</v>
      </c>
      <c r="L3" s="18">
        <v>65000</v>
      </c>
      <c r="M3" s="16">
        <v>0.96060000000000001</v>
      </c>
      <c r="N3" s="16">
        <v>0.97389999999999999</v>
      </c>
      <c r="O3" s="16">
        <f t="shared" si="1"/>
        <v>0.9355</v>
      </c>
      <c r="P3" s="19"/>
    </row>
    <row r="4" spans="1:16" s="15" customFormat="1">
      <c r="A4" s="14" t="s">
        <v>199</v>
      </c>
      <c r="B4" s="14" t="s">
        <v>201</v>
      </c>
      <c r="C4" s="15" t="s">
        <v>202</v>
      </c>
      <c r="D4" s="14" t="s">
        <v>130</v>
      </c>
      <c r="E4" s="15" t="s">
        <v>198</v>
      </c>
      <c r="F4" s="23">
        <v>3436.08</v>
      </c>
      <c r="G4" s="16">
        <v>1.0366</v>
      </c>
      <c r="H4" s="19">
        <v>0.69599999999999995</v>
      </c>
      <c r="I4" s="26">
        <f t="shared" si="0"/>
        <v>3523.61</v>
      </c>
      <c r="J4" s="17">
        <v>1</v>
      </c>
      <c r="K4" s="17">
        <v>0.34200000000000003</v>
      </c>
      <c r="L4" s="18">
        <v>65000</v>
      </c>
      <c r="M4" s="16">
        <v>1</v>
      </c>
      <c r="N4" s="16">
        <v>0.97389999999999999</v>
      </c>
      <c r="O4" s="16">
        <f t="shared" si="1"/>
        <v>0.97389999999999999</v>
      </c>
      <c r="P4" s="19"/>
    </row>
    <row r="5" spans="1:16" s="15" customFormat="1">
      <c r="A5" s="14" t="s">
        <v>163</v>
      </c>
      <c r="B5" s="14" t="s">
        <v>68</v>
      </c>
      <c r="C5" s="15" t="s">
        <v>69</v>
      </c>
      <c r="D5" s="14" t="s">
        <v>130</v>
      </c>
      <c r="E5" s="15" t="s">
        <v>127</v>
      </c>
      <c r="F5" s="23">
        <v>5295.4</v>
      </c>
      <c r="G5" s="16">
        <v>1.0366</v>
      </c>
      <c r="H5" s="17">
        <v>0.69599999999999995</v>
      </c>
      <c r="I5" s="26">
        <f t="shared" si="0"/>
        <v>5430.29</v>
      </c>
      <c r="J5" s="17">
        <v>1</v>
      </c>
      <c r="K5" s="17">
        <v>0.22800000000000001</v>
      </c>
      <c r="L5" s="18">
        <v>65000</v>
      </c>
      <c r="M5" s="16">
        <v>1.0441</v>
      </c>
      <c r="N5" s="16">
        <v>0.97389999999999999</v>
      </c>
      <c r="O5" s="16">
        <f t="shared" si="1"/>
        <v>1.0167999999999999</v>
      </c>
      <c r="P5" s="19"/>
    </row>
    <row r="6" spans="1:16" s="15" customFormat="1">
      <c r="A6" s="14" t="s">
        <v>167</v>
      </c>
      <c r="B6" s="14" t="s">
        <v>76</v>
      </c>
      <c r="C6" s="15" t="s">
        <v>77</v>
      </c>
      <c r="D6" s="14" t="s">
        <v>130</v>
      </c>
      <c r="E6" s="15" t="s">
        <v>198</v>
      </c>
      <c r="F6" s="23">
        <v>3436.08</v>
      </c>
      <c r="G6" s="16">
        <v>1.0366</v>
      </c>
      <c r="H6" s="17">
        <v>0.69599999999999995</v>
      </c>
      <c r="I6" s="26">
        <f t="shared" si="0"/>
        <v>3523.61</v>
      </c>
      <c r="J6" s="17">
        <v>1</v>
      </c>
      <c r="K6" s="17">
        <v>0.23200000000000001</v>
      </c>
      <c r="L6" s="18">
        <v>65000</v>
      </c>
      <c r="M6" s="16">
        <v>1</v>
      </c>
      <c r="N6" s="16">
        <v>0.97389999999999999</v>
      </c>
      <c r="O6" s="16">
        <f t="shared" si="1"/>
        <v>0.97389999999999999</v>
      </c>
      <c r="P6" s="19"/>
    </row>
    <row r="7" spans="1:16" s="15" customFormat="1">
      <c r="A7" s="14" t="s">
        <v>159</v>
      </c>
      <c r="B7" s="14" t="s">
        <v>60</v>
      </c>
      <c r="C7" s="15" t="s">
        <v>61</v>
      </c>
      <c r="D7" s="14" t="s">
        <v>130</v>
      </c>
      <c r="E7" s="15" t="s">
        <v>126</v>
      </c>
      <c r="F7" s="23">
        <v>5295.4</v>
      </c>
      <c r="G7" s="16">
        <v>1.0366</v>
      </c>
      <c r="H7" s="17">
        <v>0.69599999999999995</v>
      </c>
      <c r="I7" s="26">
        <f t="shared" si="0"/>
        <v>5430.29</v>
      </c>
      <c r="J7" s="17">
        <v>1</v>
      </c>
      <c r="K7" s="17">
        <v>0.20799999999999999</v>
      </c>
      <c r="L7" s="18">
        <v>65000</v>
      </c>
      <c r="M7" s="16">
        <v>0.98570000000000002</v>
      </c>
      <c r="N7" s="16">
        <v>0.97389999999999999</v>
      </c>
      <c r="O7" s="16">
        <f t="shared" si="1"/>
        <v>0.96</v>
      </c>
      <c r="P7" s="19"/>
    </row>
    <row r="8" spans="1:16" s="15" customFormat="1">
      <c r="A8" s="14" t="s">
        <v>150</v>
      </c>
      <c r="B8" s="14" t="s">
        <v>42</v>
      </c>
      <c r="C8" s="15" t="s">
        <v>43</v>
      </c>
      <c r="D8" s="14" t="s">
        <v>130</v>
      </c>
      <c r="E8" s="15" t="s">
        <v>127</v>
      </c>
      <c r="F8" s="23">
        <v>5295.4</v>
      </c>
      <c r="G8" s="16">
        <v>1.0366</v>
      </c>
      <c r="H8" s="17">
        <v>0.69599999999999995</v>
      </c>
      <c r="I8" s="26">
        <f t="shared" si="0"/>
        <v>5430.29</v>
      </c>
      <c r="J8" s="17">
        <v>1</v>
      </c>
      <c r="K8" s="17">
        <v>0.20499999999999999</v>
      </c>
      <c r="L8" s="18">
        <v>65000</v>
      </c>
      <c r="M8" s="16">
        <v>1.0778000000000001</v>
      </c>
      <c r="N8" s="16">
        <v>0.97389999999999999</v>
      </c>
      <c r="O8" s="16">
        <f t="shared" si="1"/>
        <v>1.0497000000000001</v>
      </c>
      <c r="P8" s="19"/>
    </row>
    <row r="9" spans="1:16" s="15" customFormat="1">
      <c r="A9" s="14" t="s">
        <v>230</v>
      </c>
      <c r="B9" s="14" t="s">
        <v>22</v>
      </c>
      <c r="C9" s="15" t="s">
        <v>231</v>
      </c>
      <c r="D9" s="14" t="s">
        <v>130</v>
      </c>
      <c r="E9" s="15" t="s">
        <v>126</v>
      </c>
      <c r="F9" s="23">
        <v>5295.4</v>
      </c>
      <c r="G9" s="16">
        <v>1.0366</v>
      </c>
      <c r="H9" s="17">
        <v>0.69599999999999995</v>
      </c>
      <c r="I9" s="26">
        <f t="shared" si="0"/>
        <v>5430.29</v>
      </c>
      <c r="J9" s="17">
        <v>1</v>
      </c>
      <c r="K9" s="17">
        <v>0.29299999999999998</v>
      </c>
      <c r="L9" s="18">
        <v>65000</v>
      </c>
      <c r="M9" s="16">
        <v>1.0155000000000001</v>
      </c>
      <c r="N9" s="16">
        <v>0.97389999999999999</v>
      </c>
      <c r="O9" s="16">
        <f t="shared" si="1"/>
        <v>0.98899999999999999</v>
      </c>
      <c r="P9" s="19"/>
    </row>
    <row r="10" spans="1:16" s="15" customFormat="1">
      <c r="A10" s="14" t="s">
        <v>162</v>
      </c>
      <c r="B10" s="14" t="s">
        <v>66</v>
      </c>
      <c r="C10" s="15" t="s">
        <v>67</v>
      </c>
      <c r="D10" s="14" t="s">
        <v>130</v>
      </c>
      <c r="E10" s="15" t="s">
        <v>127</v>
      </c>
      <c r="F10" s="23">
        <v>5295.4</v>
      </c>
      <c r="G10" s="16">
        <v>1.0366</v>
      </c>
      <c r="H10" s="17">
        <v>0.69599999999999995</v>
      </c>
      <c r="I10" s="26">
        <f t="shared" si="0"/>
        <v>5430.29</v>
      </c>
      <c r="J10" s="17">
        <v>1</v>
      </c>
      <c r="K10" s="17">
        <v>0.20799999999999999</v>
      </c>
      <c r="L10" s="18">
        <v>65000</v>
      </c>
      <c r="M10" s="16">
        <v>1.0282</v>
      </c>
      <c r="N10" s="16">
        <v>0.97389999999999999</v>
      </c>
      <c r="O10" s="16">
        <f t="shared" si="1"/>
        <v>1.0014000000000001</v>
      </c>
      <c r="P10" s="19"/>
    </row>
    <row r="11" spans="1:16" s="15" customFormat="1">
      <c r="A11" s="14" t="s">
        <v>152</v>
      </c>
      <c r="B11" s="14" t="s">
        <v>46</v>
      </c>
      <c r="C11" s="15" t="s">
        <v>47</v>
      </c>
      <c r="D11" s="14" t="s">
        <v>130</v>
      </c>
      <c r="E11" s="15" t="s">
        <v>127</v>
      </c>
      <c r="F11" s="23">
        <v>5295.4</v>
      </c>
      <c r="G11" s="16">
        <v>1.0366</v>
      </c>
      <c r="H11" s="17">
        <v>0.69599999999999995</v>
      </c>
      <c r="I11" s="26">
        <f t="shared" si="0"/>
        <v>5430.29</v>
      </c>
      <c r="J11" s="17">
        <v>1</v>
      </c>
      <c r="K11" s="17">
        <v>0.26900000000000002</v>
      </c>
      <c r="L11" s="18">
        <v>65000</v>
      </c>
      <c r="M11" s="16">
        <v>0.94199999999999995</v>
      </c>
      <c r="N11" s="16">
        <v>0.97389999999999999</v>
      </c>
      <c r="O11" s="16">
        <f t="shared" si="1"/>
        <v>0.91739999999999999</v>
      </c>
      <c r="P11" s="19"/>
    </row>
    <row r="12" spans="1:16" s="15" customFormat="1">
      <c r="A12" s="14" t="s">
        <v>169</v>
      </c>
      <c r="B12" s="14" t="s">
        <v>80</v>
      </c>
      <c r="C12" s="15" t="s">
        <v>81</v>
      </c>
      <c r="D12" s="14" t="s">
        <v>130</v>
      </c>
      <c r="E12" s="15" t="s">
        <v>127</v>
      </c>
      <c r="F12" s="23">
        <v>5295.4</v>
      </c>
      <c r="G12" s="16">
        <v>1.0366</v>
      </c>
      <c r="H12" s="17">
        <v>0.69599999999999995</v>
      </c>
      <c r="I12" s="26">
        <f t="shared" si="0"/>
        <v>5430.29</v>
      </c>
      <c r="J12" s="17">
        <v>1</v>
      </c>
      <c r="K12" s="17">
        <v>0.183</v>
      </c>
      <c r="L12" s="18">
        <v>65000</v>
      </c>
      <c r="M12" s="16">
        <v>1.0095000000000001</v>
      </c>
      <c r="N12" s="16">
        <v>0.97389999999999999</v>
      </c>
      <c r="O12" s="16">
        <f t="shared" si="1"/>
        <v>0.98319999999999996</v>
      </c>
      <c r="P12" s="19"/>
    </row>
    <row r="13" spans="1:16" s="15" customFormat="1">
      <c r="A13" s="14" t="s">
        <v>174</v>
      </c>
      <c r="B13" s="14" t="s">
        <v>90</v>
      </c>
      <c r="C13" s="15" t="s">
        <v>91</v>
      </c>
      <c r="D13" s="14" t="s">
        <v>130</v>
      </c>
      <c r="E13" s="15" t="s">
        <v>127</v>
      </c>
      <c r="F13" s="23">
        <v>5295.4</v>
      </c>
      <c r="G13" s="16">
        <v>1.0366</v>
      </c>
      <c r="H13" s="17">
        <v>0.69599999999999995</v>
      </c>
      <c r="I13" s="26">
        <f t="shared" si="0"/>
        <v>5430.29</v>
      </c>
      <c r="J13" s="17">
        <v>1</v>
      </c>
      <c r="K13" s="17">
        <v>0.254</v>
      </c>
      <c r="L13" s="18">
        <v>65000</v>
      </c>
      <c r="M13" s="16">
        <v>0.98099999999999998</v>
      </c>
      <c r="N13" s="16">
        <v>0.97389999999999999</v>
      </c>
      <c r="O13" s="16">
        <f t="shared" si="1"/>
        <v>0.95540000000000003</v>
      </c>
      <c r="P13" s="19"/>
    </row>
    <row r="14" spans="1:16" s="15" customFormat="1">
      <c r="A14" s="14" t="s">
        <v>214</v>
      </c>
      <c r="B14" s="14" t="s">
        <v>94</v>
      </c>
      <c r="C14" s="15" t="s">
        <v>215</v>
      </c>
      <c r="D14" s="14" t="s">
        <v>130</v>
      </c>
      <c r="E14" s="15" t="s">
        <v>126</v>
      </c>
      <c r="F14" s="23">
        <v>5295.4</v>
      </c>
      <c r="G14" s="16">
        <v>1.0366</v>
      </c>
      <c r="H14" s="17">
        <v>0.69599999999999995</v>
      </c>
      <c r="I14" s="26">
        <f t="shared" si="0"/>
        <v>5430.29</v>
      </c>
      <c r="J14" s="17">
        <v>1</v>
      </c>
      <c r="K14" s="17">
        <v>0.25800000000000001</v>
      </c>
      <c r="L14" s="18">
        <v>65000</v>
      </c>
      <c r="M14" s="16">
        <v>0.97450000000000003</v>
      </c>
      <c r="N14" s="16">
        <v>0.97389999999999999</v>
      </c>
      <c r="O14" s="16">
        <f t="shared" si="1"/>
        <v>0.94910000000000005</v>
      </c>
      <c r="P14" s="19"/>
    </row>
    <row r="15" spans="1:16" s="15" customFormat="1">
      <c r="A15" s="14" t="s">
        <v>131</v>
      </c>
      <c r="B15" s="14" t="s">
        <v>6</v>
      </c>
      <c r="C15" s="15" t="s">
        <v>7</v>
      </c>
      <c r="D15" s="14" t="s">
        <v>130</v>
      </c>
      <c r="E15" s="15" t="s">
        <v>127</v>
      </c>
      <c r="F15" s="23">
        <v>5295.4</v>
      </c>
      <c r="G15" s="16">
        <v>1.0366</v>
      </c>
      <c r="H15" s="17">
        <v>0.69599999999999995</v>
      </c>
      <c r="I15" s="26">
        <f t="shared" si="0"/>
        <v>5430.29</v>
      </c>
      <c r="J15" s="17">
        <v>1</v>
      </c>
      <c r="K15" s="17">
        <v>0.221</v>
      </c>
      <c r="L15" s="18">
        <v>65000</v>
      </c>
      <c r="M15" s="16">
        <v>0.99539999999999995</v>
      </c>
      <c r="N15" s="16">
        <v>0.97389999999999999</v>
      </c>
      <c r="O15" s="16">
        <f t="shared" si="1"/>
        <v>0.96940000000000004</v>
      </c>
      <c r="P15" s="19"/>
    </row>
    <row r="16" spans="1:16" s="15" customFormat="1">
      <c r="A16" s="14" t="s">
        <v>194</v>
      </c>
      <c r="B16" s="14" t="s">
        <v>203</v>
      </c>
      <c r="C16" s="15" t="s">
        <v>204</v>
      </c>
      <c r="D16" s="14" t="s">
        <v>130</v>
      </c>
      <c r="E16" s="15" t="s">
        <v>198</v>
      </c>
      <c r="F16" s="23">
        <v>3436.08</v>
      </c>
      <c r="G16" s="16">
        <v>1.0366</v>
      </c>
      <c r="H16" s="19">
        <v>0.69599999999999995</v>
      </c>
      <c r="I16" s="26">
        <f t="shared" si="0"/>
        <v>3523.61</v>
      </c>
      <c r="J16" s="17">
        <v>1</v>
      </c>
      <c r="K16" s="17">
        <v>0.17899999999999999</v>
      </c>
      <c r="L16" s="18">
        <v>65000</v>
      </c>
      <c r="M16" s="16">
        <v>1</v>
      </c>
      <c r="N16" s="16">
        <v>0.97389999999999999</v>
      </c>
      <c r="O16" s="16">
        <f t="shared" si="1"/>
        <v>0.97389999999999999</v>
      </c>
      <c r="P16" s="19"/>
    </row>
    <row r="17" spans="1:16" s="15" customFormat="1">
      <c r="A17" s="14" t="s">
        <v>176</v>
      </c>
      <c r="B17" s="14" t="s">
        <v>95</v>
      </c>
      <c r="C17" s="15" t="s">
        <v>96</v>
      </c>
      <c r="D17" s="14" t="s">
        <v>130</v>
      </c>
      <c r="E17" s="15" t="s">
        <v>127</v>
      </c>
      <c r="F17" s="23">
        <v>5295.4</v>
      </c>
      <c r="G17" s="16">
        <v>1.0366</v>
      </c>
      <c r="H17" s="17">
        <v>0.69599999999999995</v>
      </c>
      <c r="I17" s="26">
        <f t="shared" si="0"/>
        <v>5430.29</v>
      </c>
      <c r="J17" s="17">
        <v>1</v>
      </c>
      <c r="K17" s="17">
        <v>0.34599999999999997</v>
      </c>
      <c r="L17" s="18">
        <v>65000</v>
      </c>
      <c r="M17" s="16">
        <v>1.0658000000000001</v>
      </c>
      <c r="N17" s="16">
        <v>0.97389999999999999</v>
      </c>
      <c r="O17" s="16">
        <f t="shared" si="1"/>
        <v>1.038</v>
      </c>
      <c r="P17" s="19"/>
    </row>
    <row r="18" spans="1:16" s="15" customFormat="1">
      <c r="A18" s="14" t="s">
        <v>160</v>
      </c>
      <c r="B18" s="14" t="s">
        <v>62</v>
      </c>
      <c r="C18" s="15" t="s">
        <v>63</v>
      </c>
      <c r="D18" s="14" t="s">
        <v>130</v>
      </c>
      <c r="E18" s="15" t="s">
        <v>127</v>
      </c>
      <c r="F18" s="23">
        <v>5295.4</v>
      </c>
      <c r="G18" s="16">
        <v>1.0366</v>
      </c>
      <c r="H18" s="17">
        <v>0.69599999999999995</v>
      </c>
      <c r="I18" s="26">
        <f t="shared" si="0"/>
        <v>5430.29</v>
      </c>
      <c r="J18" s="17">
        <v>1</v>
      </c>
      <c r="K18" s="17">
        <v>0.252</v>
      </c>
      <c r="L18" s="18">
        <v>65000</v>
      </c>
      <c r="M18" s="16">
        <v>1.0135000000000001</v>
      </c>
      <c r="N18" s="16">
        <v>0.97389999999999999</v>
      </c>
      <c r="O18" s="16">
        <f t="shared" si="1"/>
        <v>0.98699999999999999</v>
      </c>
      <c r="P18" s="19"/>
    </row>
    <row r="19" spans="1:16" s="15" customFormat="1">
      <c r="A19" s="14" t="s">
        <v>239</v>
      </c>
      <c r="B19" s="14" t="s">
        <v>243</v>
      </c>
      <c r="C19" s="15" t="s">
        <v>240</v>
      </c>
      <c r="D19" s="14" t="s">
        <v>130</v>
      </c>
      <c r="E19" s="15" t="s">
        <v>127</v>
      </c>
      <c r="F19" s="23">
        <v>5295.4</v>
      </c>
      <c r="G19" s="16">
        <v>0.9133</v>
      </c>
      <c r="H19" s="17">
        <v>0.62</v>
      </c>
      <c r="I19" s="26">
        <f t="shared" si="0"/>
        <v>5010.75</v>
      </c>
      <c r="J19" s="17">
        <v>1</v>
      </c>
      <c r="K19" s="17">
        <v>0.23400000000000001</v>
      </c>
      <c r="L19" s="18">
        <v>65000</v>
      </c>
      <c r="M19" s="16">
        <v>0.96709999999999996</v>
      </c>
      <c r="N19" s="16">
        <v>0.97389999999999999</v>
      </c>
      <c r="O19" s="16">
        <f t="shared" si="1"/>
        <v>0.94189999999999996</v>
      </c>
      <c r="P19" s="19"/>
    </row>
    <row r="20" spans="1:16" s="15" customFormat="1">
      <c r="A20" s="14" t="s">
        <v>242</v>
      </c>
      <c r="B20" s="14" t="s">
        <v>243</v>
      </c>
      <c r="C20" s="15" t="s">
        <v>241</v>
      </c>
      <c r="D20" s="14" t="s">
        <v>130</v>
      </c>
      <c r="E20" s="15" t="s">
        <v>127</v>
      </c>
      <c r="F20" s="23">
        <v>5295.4</v>
      </c>
      <c r="G20" s="16">
        <v>0.9133</v>
      </c>
      <c r="H20" s="17">
        <v>0.62</v>
      </c>
      <c r="I20" s="26">
        <f t="shared" si="0"/>
        <v>5010.75</v>
      </c>
      <c r="J20" s="17">
        <v>1</v>
      </c>
      <c r="K20" s="17">
        <v>0.311</v>
      </c>
      <c r="L20" s="18">
        <v>65000</v>
      </c>
      <c r="M20" s="16">
        <v>0.99519999999999997</v>
      </c>
      <c r="N20" s="16">
        <v>0.97389999999999999</v>
      </c>
      <c r="O20" s="16">
        <f t="shared" si="1"/>
        <v>0.96919999999999995</v>
      </c>
      <c r="P20" s="19"/>
    </row>
    <row r="21" spans="1:16" s="15" customFormat="1">
      <c r="A21" s="14" t="s">
        <v>178</v>
      </c>
      <c r="B21" s="14" t="s">
        <v>99</v>
      </c>
      <c r="C21" s="15" t="s">
        <v>100</v>
      </c>
      <c r="D21" s="14" t="s">
        <v>130</v>
      </c>
      <c r="E21" s="15" t="s">
        <v>192</v>
      </c>
      <c r="F21" s="23">
        <v>5295.4</v>
      </c>
      <c r="G21" s="16">
        <v>0.9133</v>
      </c>
      <c r="H21" s="17">
        <v>0.62</v>
      </c>
      <c r="I21" s="26">
        <f t="shared" si="0"/>
        <v>5010.75</v>
      </c>
      <c r="J21" s="17">
        <v>1</v>
      </c>
      <c r="K21" s="17">
        <v>0.28999999999999998</v>
      </c>
      <c r="L21" s="18">
        <v>5000</v>
      </c>
      <c r="M21" s="16">
        <v>0.97550000000000003</v>
      </c>
      <c r="N21" s="16">
        <v>0.97389999999999999</v>
      </c>
      <c r="O21" s="16">
        <f t="shared" si="1"/>
        <v>0.95</v>
      </c>
      <c r="P21" s="19"/>
    </row>
    <row r="22" spans="1:16" s="15" customFormat="1">
      <c r="A22" s="14" t="s">
        <v>135</v>
      </c>
      <c r="B22" s="14" t="s">
        <v>14</v>
      </c>
      <c r="C22" s="15" t="s">
        <v>15</v>
      </c>
      <c r="D22" s="14" t="s">
        <v>130</v>
      </c>
      <c r="E22" s="15" t="s">
        <v>127</v>
      </c>
      <c r="F22" s="23">
        <v>5295.4</v>
      </c>
      <c r="G22" s="16">
        <v>0.9133</v>
      </c>
      <c r="H22" s="17">
        <v>0.62</v>
      </c>
      <c r="I22" s="26">
        <f t="shared" si="0"/>
        <v>5010.75</v>
      </c>
      <c r="J22" s="17">
        <v>1</v>
      </c>
      <c r="K22" s="17">
        <v>0.23899999999999999</v>
      </c>
      <c r="L22" s="18">
        <v>65000</v>
      </c>
      <c r="M22" s="16">
        <v>1.0411999999999999</v>
      </c>
      <c r="N22" s="16">
        <v>0.97389999999999999</v>
      </c>
      <c r="O22" s="16">
        <f t="shared" si="1"/>
        <v>1.014</v>
      </c>
      <c r="P22" s="19"/>
    </row>
    <row r="23" spans="1:16" s="15" customFormat="1">
      <c r="A23" s="14" t="s">
        <v>134</v>
      </c>
      <c r="B23" s="14" t="s">
        <v>12</v>
      </c>
      <c r="C23" s="15" t="s">
        <v>13</v>
      </c>
      <c r="D23" s="14" t="s">
        <v>130</v>
      </c>
      <c r="E23" s="15" t="s">
        <v>127</v>
      </c>
      <c r="F23" s="23">
        <v>5295.4</v>
      </c>
      <c r="G23" s="16">
        <v>0.9133</v>
      </c>
      <c r="H23" s="17">
        <v>0.62</v>
      </c>
      <c r="I23" s="26">
        <f t="shared" si="0"/>
        <v>5010.75</v>
      </c>
      <c r="J23" s="17">
        <v>1</v>
      </c>
      <c r="K23" s="17">
        <v>0.23200000000000001</v>
      </c>
      <c r="L23" s="18">
        <v>65000</v>
      </c>
      <c r="M23" s="16">
        <v>1.0459000000000001</v>
      </c>
      <c r="N23" s="16">
        <v>0.97389999999999999</v>
      </c>
      <c r="O23" s="16">
        <f t="shared" si="1"/>
        <v>1.0185999999999999</v>
      </c>
      <c r="P23" s="19"/>
    </row>
    <row r="24" spans="1:16" s="15" customFormat="1">
      <c r="A24" s="14" t="s">
        <v>145</v>
      </c>
      <c r="B24" s="14" t="s">
        <v>32</v>
      </c>
      <c r="C24" s="15" t="s">
        <v>33</v>
      </c>
      <c r="D24" s="14" t="s">
        <v>130</v>
      </c>
      <c r="E24" s="15" t="s">
        <v>127</v>
      </c>
      <c r="F24" s="23">
        <v>5295.4</v>
      </c>
      <c r="G24" s="16">
        <v>1.0907</v>
      </c>
      <c r="H24" s="17">
        <v>0.69599999999999995</v>
      </c>
      <c r="I24" s="26">
        <f t="shared" si="0"/>
        <v>5629.68</v>
      </c>
      <c r="J24" s="17">
        <v>1</v>
      </c>
      <c r="K24" s="17">
        <v>0.17399999999999999</v>
      </c>
      <c r="L24" s="18">
        <v>65000</v>
      </c>
      <c r="M24" s="16">
        <v>1.0354000000000001</v>
      </c>
      <c r="N24" s="16">
        <v>0.97389999999999999</v>
      </c>
      <c r="O24" s="16">
        <f t="shared" si="1"/>
        <v>1.0084</v>
      </c>
      <c r="P24" s="19"/>
    </row>
    <row r="25" spans="1:16" s="15" customFormat="1">
      <c r="A25" s="14" t="s">
        <v>185</v>
      </c>
      <c r="B25" s="14" t="s">
        <v>112</v>
      </c>
      <c r="C25" s="15" t="s">
        <v>113</v>
      </c>
      <c r="D25" s="14" t="s">
        <v>130</v>
      </c>
      <c r="E25" s="15" t="s">
        <v>192</v>
      </c>
      <c r="F25" s="23">
        <v>5295.4</v>
      </c>
      <c r="G25" s="16">
        <v>0.9133</v>
      </c>
      <c r="H25" s="17">
        <v>0.62</v>
      </c>
      <c r="I25" s="26">
        <f t="shared" si="0"/>
        <v>5010.75</v>
      </c>
      <c r="J25" s="17">
        <v>1</v>
      </c>
      <c r="K25" s="17">
        <v>0.28999999999999998</v>
      </c>
      <c r="L25" s="18">
        <v>5000</v>
      </c>
      <c r="M25" s="16">
        <v>0.86750000000000005</v>
      </c>
      <c r="N25" s="16">
        <v>0.97389999999999999</v>
      </c>
      <c r="O25" s="16">
        <f t="shared" si="1"/>
        <v>0.84489999999999998</v>
      </c>
      <c r="P25" s="19"/>
    </row>
    <row r="26" spans="1:16" s="15" customFormat="1">
      <c r="A26" s="14" t="s">
        <v>183</v>
      </c>
      <c r="B26" s="14" t="s">
        <v>108</v>
      </c>
      <c r="C26" s="15" t="s">
        <v>109</v>
      </c>
      <c r="D26" s="14" t="s">
        <v>130</v>
      </c>
      <c r="E26" s="15" t="s">
        <v>192</v>
      </c>
      <c r="F26" s="23">
        <v>5295.4</v>
      </c>
      <c r="G26" s="16">
        <v>0.9133</v>
      </c>
      <c r="H26" s="17">
        <v>0.62</v>
      </c>
      <c r="I26" s="26">
        <f t="shared" si="0"/>
        <v>5010.75</v>
      </c>
      <c r="J26" s="17">
        <v>1</v>
      </c>
      <c r="K26" s="17">
        <v>0.28999999999999998</v>
      </c>
      <c r="L26" s="18">
        <v>5000</v>
      </c>
      <c r="M26" s="16">
        <v>0.94420000000000004</v>
      </c>
      <c r="N26" s="16">
        <v>0.97389999999999999</v>
      </c>
      <c r="O26" s="16">
        <f t="shared" si="1"/>
        <v>0.91959999999999997</v>
      </c>
      <c r="P26" s="19"/>
    </row>
    <row r="27" spans="1:16" s="15" customFormat="1">
      <c r="A27" s="14" t="s">
        <v>229</v>
      </c>
      <c r="B27" s="14" t="s">
        <v>224</v>
      </c>
      <c r="C27" s="15" t="s">
        <v>225</v>
      </c>
      <c r="D27" s="14" t="s">
        <v>130</v>
      </c>
      <c r="E27" s="15" t="s">
        <v>127</v>
      </c>
      <c r="F27" s="23">
        <v>5295.4</v>
      </c>
      <c r="G27" s="16">
        <v>0.96360000000000001</v>
      </c>
      <c r="H27" s="17">
        <v>0.62</v>
      </c>
      <c r="I27" s="26">
        <f t="shared" si="0"/>
        <v>5175.8900000000003</v>
      </c>
      <c r="J27" s="17">
        <v>1</v>
      </c>
      <c r="K27" s="17">
        <v>0.42</v>
      </c>
      <c r="L27" s="18">
        <v>65000</v>
      </c>
      <c r="M27" s="16">
        <v>0.86150000000000004</v>
      </c>
      <c r="N27" s="16">
        <v>0.97389999999999999</v>
      </c>
      <c r="O27" s="16">
        <f t="shared" si="1"/>
        <v>0.83899999999999997</v>
      </c>
      <c r="P27" s="19" t="s">
        <v>222</v>
      </c>
    </row>
    <row r="28" spans="1:16" s="15" customFormat="1">
      <c r="A28" s="14" t="s">
        <v>140</v>
      </c>
      <c r="B28" s="14" t="s">
        <v>25</v>
      </c>
      <c r="C28" s="15" t="s">
        <v>250</v>
      </c>
      <c r="D28" s="14" t="s">
        <v>130</v>
      </c>
      <c r="E28" s="15" t="s">
        <v>126</v>
      </c>
      <c r="F28" s="23">
        <v>5295.4</v>
      </c>
      <c r="G28" s="16">
        <v>1.2357</v>
      </c>
      <c r="H28" s="17">
        <v>0.69599999999999995</v>
      </c>
      <c r="I28" s="26">
        <f t="shared" si="0"/>
        <v>6164.1</v>
      </c>
      <c r="J28" s="17">
        <v>1</v>
      </c>
      <c r="K28" s="17">
        <v>0.32300000000000001</v>
      </c>
      <c r="L28" s="18">
        <v>65000</v>
      </c>
      <c r="M28" s="16">
        <v>0.94069999999999998</v>
      </c>
      <c r="N28" s="16">
        <v>0.97389999999999999</v>
      </c>
      <c r="O28" s="16">
        <f t="shared" si="1"/>
        <v>0.91610000000000003</v>
      </c>
      <c r="P28" s="19"/>
    </row>
    <row r="29" spans="1:16" s="15" customFormat="1">
      <c r="A29" s="20" t="s">
        <v>218</v>
      </c>
      <c r="B29" s="14" t="s">
        <v>220</v>
      </c>
      <c r="C29" s="15" t="s">
        <v>219</v>
      </c>
      <c r="D29" s="14" t="s">
        <v>130</v>
      </c>
      <c r="E29" s="15" t="s">
        <v>127</v>
      </c>
      <c r="F29" s="23">
        <v>5295.4</v>
      </c>
      <c r="G29" s="16">
        <v>1.0366</v>
      </c>
      <c r="H29" s="17">
        <v>0.69599999999999995</v>
      </c>
      <c r="I29" s="27">
        <f t="shared" si="0"/>
        <v>5430.29</v>
      </c>
      <c r="J29" s="17">
        <v>1</v>
      </c>
      <c r="K29" s="17">
        <v>0.75900000000000001</v>
      </c>
      <c r="L29" s="18">
        <v>65000</v>
      </c>
      <c r="M29" s="16">
        <v>1</v>
      </c>
      <c r="N29" s="16">
        <v>0.97389999999999999</v>
      </c>
      <c r="O29" s="16">
        <f t="shared" si="1"/>
        <v>0.97389999999999999</v>
      </c>
      <c r="P29" s="19"/>
    </row>
    <row r="30" spans="1:16" s="15" customFormat="1">
      <c r="A30" s="14" t="s">
        <v>247</v>
      </c>
      <c r="B30" s="14" t="s">
        <v>248</v>
      </c>
      <c r="C30" s="15" t="s">
        <v>249</v>
      </c>
      <c r="D30" s="14"/>
      <c r="F30" s="23">
        <v>3436.08</v>
      </c>
      <c r="G30" s="16">
        <v>1.0366</v>
      </c>
      <c r="H30" s="17">
        <v>0.69599999999999995</v>
      </c>
      <c r="I30" s="26">
        <f t="shared" si="0"/>
        <v>3523.61</v>
      </c>
      <c r="J30" s="17">
        <v>1</v>
      </c>
      <c r="K30" s="17">
        <v>0.245</v>
      </c>
      <c r="L30" s="18">
        <v>65000</v>
      </c>
      <c r="M30" s="16">
        <v>1</v>
      </c>
      <c r="N30" s="16">
        <v>0.97389999999999999</v>
      </c>
      <c r="O30" s="16">
        <f t="shared" si="1"/>
        <v>0.97389999999999999</v>
      </c>
      <c r="P30" s="19"/>
    </row>
    <row r="31" spans="1:16" s="15" customFormat="1">
      <c r="A31" s="14" t="s">
        <v>216</v>
      </c>
      <c r="B31" s="14" t="s">
        <v>223</v>
      </c>
      <c r="C31" s="15" t="s">
        <v>217</v>
      </c>
      <c r="D31" s="14" t="s">
        <v>130</v>
      </c>
      <c r="E31" s="15" t="s">
        <v>127</v>
      </c>
      <c r="F31" s="23">
        <v>5295.4</v>
      </c>
      <c r="G31" s="16">
        <v>1.0366</v>
      </c>
      <c r="H31" s="17">
        <v>0.69599999999999995</v>
      </c>
      <c r="I31" s="27">
        <f t="shared" si="0"/>
        <v>5430.29</v>
      </c>
      <c r="J31" s="17">
        <v>1</v>
      </c>
      <c r="K31" s="17">
        <v>0.52200000000000002</v>
      </c>
      <c r="L31" s="18">
        <v>65000</v>
      </c>
      <c r="M31" s="16">
        <v>0.83850000000000002</v>
      </c>
      <c r="N31" s="16">
        <v>0.97389999999999999</v>
      </c>
      <c r="O31" s="16">
        <f t="shared" si="1"/>
        <v>0.81659999999999999</v>
      </c>
      <c r="P31" s="19"/>
    </row>
    <row r="32" spans="1:16" s="15" customFormat="1">
      <c r="A32" s="14" t="s">
        <v>155</v>
      </c>
      <c r="B32" s="14" t="s">
        <v>52</v>
      </c>
      <c r="C32" s="15" t="s">
        <v>53</v>
      </c>
      <c r="D32" s="14" t="s">
        <v>130</v>
      </c>
      <c r="E32" s="15" t="s">
        <v>126</v>
      </c>
      <c r="F32" s="23">
        <v>5295.4</v>
      </c>
      <c r="G32" s="16">
        <v>1.1238999999999999</v>
      </c>
      <c r="H32" s="17">
        <v>0.69599999999999995</v>
      </c>
      <c r="I32" s="26">
        <f t="shared" si="0"/>
        <v>5752.05</v>
      </c>
      <c r="J32" s="17">
        <v>1</v>
      </c>
      <c r="K32" s="17">
        <v>0.23</v>
      </c>
      <c r="L32" s="18">
        <v>65000</v>
      </c>
      <c r="M32" s="16">
        <v>1.0458000000000001</v>
      </c>
      <c r="N32" s="16">
        <v>0.97389999999999999</v>
      </c>
      <c r="O32" s="16">
        <f t="shared" si="1"/>
        <v>1.0185</v>
      </c>
      <c r="P32" s="19"/>
    </row>
    <row r="33" spans="1:16" s="15" customFormat="1">
      <c r="A33" s="14" t="s">
        <v>184</v>
      </c>
      <c r="B33" s="14" t="s">
        <v>110</v>
      </c>
      <c r="C33" s="15" t="s">
        <v>111</v>
      </c>
      <c r="D33" s="14" t="s">
        <v>130</v>
      </c>
      <c r="E33" s="15" t="s">
        <v>192</v>
      </c>
      <c r="F33" s="23">
        <v>5295.4</v>
      </c>
      <c r="G33" s="16">
        <v>0.9133</v>
      </c>
      <c r="H33" s="17">
        <v>0.62</v>
      </c>
      <c r="I33" s="26">
        <f t="shared" si="0"/>
        <v>5010.75</v>
      </c>
      <c r="J33" s="17">
        <v>1</v>
      </c>
      <c r="K33" s="17">
        <v>0.28999999999999998</v>
      </c>
      <c r="L33" s="18">
        <v>5000</v>
      </c>
      <c r="M33" s="16">
        <v>0.8105</v>
      </c>
      <c r="N33" s="16">
        <v>0.97389999999999999</v>
      </c>
      <c r="O33" s="16">
        <f t="shared" si="1"/>
        <v>0.7893</v>
      </c>
      <c r="P33" s="19"/>
    </row>
    <row r="34" spans="1:16" s="15" customFormat="1">
      <c r="A34" s="14" t="s">
        <v>161</v>
      </c>
      <c r="B34" s="14" t="s">
        <v>64</v>
      </c>
      <c r="C34" s="15" t="s">
        <v>65</v>
      </c>
      <c r="D34" s="14" t="s">
        <v>130</v>
      </c>
      <c r="E34" s="15" t="s">
        <v>127</v>
      </c>
      <c r="F34" s="23">
        <v>5295.4</v>
      </c>
      <c r="G34" s="16">
        <v>1.0366</v>
      </c>
      <c r="H34" s="17">
        <v>0.69599999999999995</v>
      </c>
      <c r="I34" s="26">
        <f t="shared" ref="I34:I65" si="2">ROUND((F34*G34*H34)+(F34*(1-H34)),2)</f>
        <v>5430.29</v>
      </c>
      <c r="J34" s="17">
        <v>1</v>
      </c>
      <c r="K34" s="17">
        <v>0.19700000000000001</v>
      </c>
      <c r="L34" s="18">
        <v>65000</v>
      </c>
      <c r="M34" s="16">
        <v>1.0561</v>
      </c>
      <c r="N34" s="16">
        <v>0.97389999999999999</v>
      </c>
      <c r="O34" s="16">
        <f t="shared" ref="O34:O65" si="3">ROUND(M34*N34,4)</f>
        <v>1.0285</v>
      </c>
      <c r="P34" s="19"/>
    </row>
    <row r="35" spans="1:16" s="15" customFormat="1">
      <c r="A35" s="14" t="s">
        <v>138</v>
      </c>
      <c r="B35" s="14" t="s">
        <v>20</v>
      </c>
      <c r="C35" s="15" t="s">
        <v>21</v>
      </c>
      <c r="D35" s="14" t="s">
        <v>130</v>
      </c>
      <c r="E35" s="15" t="s">
        <v>127</v>
      </c>
      <c r="F35" s="23">
        <v>5295.4</v>
      </c>
      <c r="G35" s="16">
        <v>1.0366</v>
      </c>
      <c r="H35" s="17">
        <v>0.69599999999999995</v>
      </c>
      <c r="I35" s="26">
        <f t="shared" si="2"/>
        <v>5430.29</v>
      </c>
      <c r="J35" s="17">
        <v>1</v>
      </c>
      <c r="K35" s="17">
        <v>0.21099999999999999</v>
      </c>
      <c r="L35" s="18">
        <v>65000</v>
      </c>
      <c r="M35" s="16">
        <v>1.0088999999999999</v>
      </c>
      <c r="N35" s="16">
        <v>0.97389999999999999</v>
      </c>
      <c r="O35" s="16">
        <f t="shared" si="3"/>
        <v>0.98260000000000003</v>
      </c>
      <c r="P35" s="19"/>
    </row>
    <row r="36" spans="1:16" s="15" customFormat="1">
      <c r="A36" s="14" t="s">
        <v>149</v>
      </c>
      <c r="B36" s="14" t="s">
        <v>40</v>
      </c>
      <c r="C36" s="15" t="s">
        <v>41</v>
      </c>
      <c r="D36" s="14" t="s">
        <v>130</v>
      </c>
      <c r="E36" s="15" t="s">
        <v>126</v>
      </c>
      <c r="F36" s="23">
        <v>5295.4</v>
      </c>
      <c r="G36" s="16">
        <v>1.121</v>
      </c>
      <c r="H36" s="17">
        <v>0.69599999999999995</v>
      </c>
      <c r="I36" s="26">
        <f t="shared" si="2"/>
        <v>5741.36</v>
      </c>
      <c r="J36" s="17">
        <v>1</v>
      </c>
      <c r="K36" s="17">
        <v>0.216</v>
      </c>
      <c r="L36" s="18">
        <v>65000</v>
      </c>
      <c r="M36" s="16">
        <v>0.99670000000000003</v>
      </c>
      <c r="N36" s="16">
        <v>0.97389999999999999</v>
      </c>
      <c r="O36" s="16">
        <f t="shared" si="3"/>
        <v>0.97070000000000001</v>
      </c>
      <c r="P36" s="19"/>
    </row>
    <row r="37" spans="1:16" s="15" customFormat="1">
      <c r="A37" s="14" t="s">
        <v>153</v>
      </c>
      <c r="B37" s="14" t="s">
        <v>48</v>
      </c>
      <c r="C37" s="15" t="s">
        <v>49</v>
      </c>
      <c r="D37" s="14" t="s">
        <v>130</v>
      </c>
      <c r="E37" s="15" t="s">
        <v>192</v>
      </c>
      <c r="F37" s="23">
        <v>5295.4</v>
      </c>
      <c r="G37" s="16">
        <v>0.94789999999999996</v>
      </c>
      <c r="H37" s="17">
        <v>0.62</v>
      </c>
      <c r="I37" s="26">
        <f t="shared" si="2"/>
        <v>5124.3500000000004</v>
      </c>
      <c r="J37" s="17">
        <v>1</v>
      </c>
      <c r="K37" s="17">
        <v>0.28999999999999998</v>
      </c>
      <c r="L37" s="18">
        <v>5000</v>
      </c>
      <c r="M37" s="16">
        <v>0.86429999999999996</v>
      </c>
      <c r="N37" s="16">
        <v>0.97389999999999999</v>
      </c>
      <c r="O37" s="16">
        <f t="shared" si="3"/>
        <v>0.8417</v>
      </c>
      <c r="P37" s="19"/>
    </row>
    <row r="38" spans="1:16" s="15" customFormat="1">
      <c r="A38" s="14" t="s">
        <v>187</v>
      </c>
      <c r="B38" s="14" t="s">
        <v>116</v>
      </c>
      <c r="C38" s="15" t="s">
        <v>117</v>
      </c>
      <c r="D38" s="14" t="s">
        <v>130</v>
      </c>
      <c r="E38" s="15" t="s">
        <v>127</v>
      </c>
      <c r="F38" s="23">
        <v>5295.4</v>
      </c>
      <c r="G38" s="16">
        <v>1.0366</v>
      </c>
      <c r="H38" s="17">
        <v>0.69599999999999995</v>
      </c>
      <c r="I38" s="26">
        <f t="shared" si="2"/>
        <v>5430.29</v>
      </c>
      <c r="J38" s="17">
        <v>1</v>
      </c>
      <c r="K38" s="17">
        <v>0.35299999999999998</v>
      </c>
      <c r="L38" s="18">
        <v>65000</v>
      </c>
      <c r="M38" s="16">
        <v>0.98419999999999996</v>
      </c>
      <c r="N38" s="16">
        <v>0.97389999999999999</v>
      </c>
      <c r="O38" s="16">
        <f t="shared" si="3"/>
        <v>0.95850000000000002</v>
      </c>
      <c r="P38" s="19"/>
    </row>
    <row r="39" spans="1:16" s="15" customFormat="1">
      <c r="A39" s="14" t="s">
        <v>139</v>
      </c>
      <c r="B39" s="14" t="s">
        <v>23</v>
      </c>
      <c r="C39" s="15" t="s">
        <v>24</v>
      </c>
      <c r="D39" s="14" t="s">
        <v>130</v>
      </c>
      <c r="E39" s="15" t="s">
        <v>127</v>
      </c>
      <c r="F39" s="23">
        <v>5295.4</v>
      </c>
      <c r="G39" s="16">
        <v>1.0366</v>
      </c>
      <c r="H39" s="17">
        <v>0.69599999999999995</v>
      </c>
      <c r="I39" s="26">
        <f t="shared" si="2"/>
        <v>5430.29</v>
      </c>
      <c r="J39" s="17">
        <v>1</v>
      </c>
      <c r="K39" s="17">
        <v>0.17899999999999999</v>
      </c>
      <c r="L39" s="18">
        <v>65000</v>
      </c>
      <c r="M39" s="16">
        <v>0.98180000000000001</v>
      </c>
      <c r="N39" s="16">
        <v>0.97389999999999999</v>
      </c>
      <c r="O39" s="16">
        <f t="shared" si="3"/>
        <v>0.95620000000000005</v>
      </c>
      <c r="P39" s="19"/>
    </row>
    <row r="40" spans="1:16" s="15" customFormat="1">
      <c r="A40" s="14" t="s">
        <v>129</v>
      </c>
      <c r="B40" s="14" t="s">
        <v>4</v>
      </c>
      <c r="C40" s="15" t="s">
        <v>5</v>
      </c>
      <c r="D40" s="14" t="s">
        <v>130</v>
      </c>
      <c r="E40" s="15" t="s">
        <v>127</v>
      </c>
      <c r="F40" s="23">
        <v>5295.4</v>
      </c>
      <c r="G40" s="16">
        <v>1.0366</v>
      </c>
      <c r="H40" s="17">
        <v>0.69599999999999995</v>
      </c>
      <c r="I40" s="26">
        <f t="shared" si="2"/>
        <v>5430.29</v>
      </c>
      <c r="J40" s="17">
        <v>1</v>
      </c>
      <c r="K40" s="17">
        <v>0.24199999999999999</v>
      </c>
      <c r="L40" s="18">
        <v>65000</v>
      </c>
      <c r="M40" s="16">
        <v>0.99370000000000003</v>
      </c>
      <c r="N40" s="16">
        <v>0.97389999999999999</v>
      </c>
      <c r="O40" s="16">
        <f t="shared" si="3"/>
        <v>0.96779999999999999</v>
      </c>
      <c r="P40" s="19"/>
    </row>
    <row r="41" spans="1:16" s="15" customFormat="1">
      <c r="A41" s="14" t="s">
        <v>195</v>
      </c>
      <c r="B41" s="14" t="s">
        <v>196</v>
      </c>
      <c r="C41" s="15" t="s">
        <v>197</v>
      </c>
      <c r="D41" s="14" t="s">
        <v>130</v>
      </c>
      <c r="E41" s="15" t="s">
        <v>198</v>
      </c>
      <c r="F41" s="23">
        <v>3436.08</v>
      </c>
      <c r="G41" s="16">
        <v>1.0366</v>
      </c>
      <c r="H41" s="19">
        <v>0.69599999999999995</v>
      </c>
      <c r="I41" s="26">
        <f t="shared" si="2"/>
        <v>3523.61</v>
      </c>
      <c r="J41" s="17">
        <v>1</v>
      </c>
      <c r="K41" s="17">
        <v>0.41799999999999998</v>
      </c>
      <c r="L41" s="18">
        <v>65000</v>
      </c>
      <c r="M41" s="16">
        <v>1</v>
      </c>
      <c r="N41" s="16">
        <v>0.97389999999999999</v>
      </c>
      <c r="O41" s="16">
        <f t="shared" si="3"/>
        <v>0.97389999999999999</v>
      </c>
      <c r="P41" s="19"/>
    </row>
    <row r="42" spans="1:16" s="15" customFormat="1">
      <c r="A42" s="14" t="s">
        <v>172</v>
      </c>
      <c r="B42" s="14" t="s">
        <v>86</v>
      </c>
      <c r="C42" s="15" t="s">
        <v>87</v>
      </c>
      <c r="D42" s="14" t="s">
        <v>130</v>
      </c>
      <c r="E42" s="15" t="s">
        <v>127</v>
      </c>
      <c r="F42" s="23">
        <v>5295.4</v>
      </c>
      <c r="G42" s="16">
        <v>1.0907</v>
      </c>
      <c r="H42" s="17">
        <v>0.69599999999999995</v>
      </c>
      <c r="I42" s="26">
        <f t="shared" si="2"/>
        <v>5629.68</v>
      </c>
      <c r="J42" s="17">
        <v>1</v>
      </c>
      <c r="K42" s="17">
        <v>0.20300000000000001</v>
      </c>
      <c r="L42" s="18">
        <v>65000</v>
      </c>
      <c r="M42" s="16">
        <v>1.0789</v>
      </c>
      <c r="N42" s="16">
        <v>0.97389999999999999</v>
      </c>
      <c r="O42" s="16">
        <f t="shared" si="3"/>
        <v>1.0507</v>
      </c>
      <c r="P42" s="19"/>
    </row>
    <row r="43" spans="1:16" s="15" customFormat="1">
      <c r="A43" s="14" t="s">
        <v>173</v>
      </c>
      <c r="B43" s="14" t="s">
        <v>88</v>
      </c>
      <c r="C43" s="15" t="s">
        <v>89</v>
      </c>
      <c r="D43" s="14" t="s">
        <v>130</v>
      </c>
      <c r="E43" s="15" t="s">
        <v>127</v>
      </c>
      <c r="F43" s="23">
        <v>5295.4</v>
      </c>
      <c r="G43" s="16">
        <v>1.0366</v>
      </c>
      <c r="H43" s="17">
        <v>0.69599999999999995</v>
      </c>
      <c r="I43" s="26">
        <f t="shared" si="2"/>
        <v>5430.29</v>
      </c>
      <c r="J43" s="17">
        <v>1</v>
      </c>
      <c r="K43" s="17">
        <v>0.16800000000000001</v>
      </c>
      <c r="L43" s="18">
        <v>65000</v>
      </c>
      <c r="M43" s="16">
        <v>1.1869000000000001</v>
      </c>
      <c r="N43" s="16">
        <v>0.97389999999999999</v>
      </c>
      <c r="O43" s="16">
        <f t="shared" si="3"/>
        <v>1.1558999999999999</v>
      </c>
      <c r="P43" s="19"/>
    </row>
    <row r="44" spans="1:16" s="15" customFormat="1">
      <c r="A44" s="14" t="s">
        <v>154</v>
      </c>
      <c r="B44" s="14" t="s">
        <v>50</v>
      </c>
      <c r="C44" s="15" t="s">
        <v>51</v>
      </c>
      <c r="D44" s="14" t="s">
        <v>130</v>
      </c>
      <c r="E44" s="15" t="s">
        <v>126</v>
      </c>
      <c r="F44" s="23">
        <v>5295.4</v>
      </c>
      <c r="G44" s="16">
        <v>0.9133</v>
      </c>
      <c r="H44" s="17">
        <v>0.62</v>
      </c>
      <c r="I44" s="26">
        <f t="shared" si="2"/>
        <v>5010.75</v>
      </c>
      <c r="J44" s="17">
        <v>1</v>
      </c>
      <c r="K44" s="17">
        <v>0.47</v>
      </c>
      <c r="L44" s="18">
        <v>65000</v>
      </c>
      <c r="M44" s="16">
        <v>0.96060000000000001</v>
      </c>
      <c r="N44" s="16">
        <v>0.97389999999999999</v>
      </c>
      <c r="O44" s="16">
        <f t="shared" si="3"/>
        <v>0.9355</v>
      </c>
      <c r="P44" s="19"/>
    </row>
    <row r="45" spans="1:16" s="15" customFormat="1">
      <c r="A45" s="14" t="s">
        <v>179</v>
      </c>
      <c r="B45" s="14" t="s">
        <v>101</v>
      </c>
      <c r="C45" s="15" t="s">
        <v>102</v>
      </c>
      <c r="D45" s="14" t="s">
        <v>130</v>
      </c>
      <c r="E45" s="15" t="s">
        <v>192</v>
      </c>
      <c r="F45" s="23">
        <v>5295.4</v>
      </c>
      <c r="G45" s="16">
        <v>0.9133</v>
      </c>
      <c r="H45" s="17">
        <v>0.62</v>
      </c>
      <c r="I45" s="26">
        <f t="shared" si="2"/>
        <v>5010.75</v>
      </c>
      <c r="J45" s="17">
        <v>1</v>
      </c>
      <c r="K45" s="17">
        <v>0.28999999999999998</v>
      </c>
      <c r="L45" s="18">
        <v>5000</v>
      </c>
      <c r="M45" s="16">
        <v>0.92800000000000005</v>
      </c>
      <c r="N45" s="16">
        <v>0.97389999999999999</v>
      </c>
      <c r="O45" s="16">
        <f t="shared" si="3"/>
        <v>0.90380000000000005</v>
      </c>
      <c r="P45" s="19"/>
    </row>
    <row r="46" spans="1:16" s="15" customFormat="1">
      <c r="A46" s="14" t="s">
        <v>157</v>
      </c>
      <c r="B46" s="14" t="s">
        <v>56</v>
      </c>
      <c r="C46" s="15" t="s">
        <v>57</v>
      </c>
      <c r="D46" s="14" t="s">
        <v>130</v>
      </c>
      <c r="E46" s="15" t="s">
        <v>127</v>
      </c>
      <c r="F46" s="23">
        <v>5295.4</v>
      </c>
      <c r="G46" s="16">
        <v>1.0366</v>
      </c>
      <c r="H46" s="17">
        <v>0.69599999999999995</v>
      </c>
      <c r="I46" s="26">
        <f t="shared" si="2"/>
        <v>5430.29</v>
      </c>
      <c r="J46" s="17">
        <v>1</v>
      </c>
      <c r="K46" s="17">
        <v>0.17399999999999999</v>
      </c>
      <c r="L46" s="18">
        <v>65000</v>
      </c>
      <c r="M46" s="16">
        <v>0.97370000000000001</v>
      </c>
      <c r="N46" s="16">
        <v>0.97389999999999999</v>
      </c>
      <c r="O46" s="16">
        <f t="shared" si="3"/>
        <v>0.94830000000000003</v>
      </c>
      <c r="P46" s="19"/>
    </row>
    <row r="47" spans="1:16" s="15" customFormat="1">
      <c r="A47" s="14" t="s">
        <v>168</v>
      </c>
      <c r="B47" s="14" t="s">
        <v>78</v>
      </c>
      <c r="C47" s="15" t="s">
        <v>79</v>
      </c>
      <c r="D47" s="14" t="s">
        <v>130</v>
      </c>
      <c r="E47" s="15" t="s">
        <v>127</v>
      </c>
      <c r="F47" s="23">
        <v>5295.4</v>
      </c>
      <c r="G47" s="16">
        <v>0.9133</v>
      </c>
      <c r="H47" s="17">
        <v>0.62</v>
      </c>
      <c r="I47" s="26">
        <f t="shared" si="2"/>
        <v>5010.75</v>
      </c>
      <c r="J47" s="17">
        <v>1</v>
      </c>
      <c r="K47" s="17">
        <v>0.20399999999999999</v>
      </c>
      <c r="L47" s="18">
        <v>65000</v>
      </c>
      <c r="M47" s="16">
        <v>1.0815999999999999</v>
      </c>
      <c r="N47" s="16">
        <v>0.97389999999999999</v>
      </c>
      <c r="O47" s="16">
        <f t="shared" si="3"/>
        <v>1.0533999999999999</v>
      </c>
      <c r="P47" s="19"/>
    </row>
    <row r="48" spans="1:16" s="15" customFormat="1">
      <c r="A48" s="14" t="s">
        <v>205</v>
      </c>
      <c r="B48" s="14" t="s">
        <v>206</v>
      </c>
      <c r="C48" s="15" t="s">
        <v>236</v>
      </c>
      <c r="D48" s="14" t="s">
        <v>130</v>
      </c>
      <c r="E48" s="15" t="s">
        <v>198</v>
      </c>
      <c r="F48" s="23">
        <v>3436.08</v>
      </c>
      <c r="G48" s="16">
        <v>1.0366</v>
      </c>
      <c r="H48" s="19">
        <v>0.69599999999999995</v>
      </c>
      <c r="I48" s="26">
        <f t="shared" si="2"/>
        <v>3523.61</v>
      </c>
      <c r="J48" s="17">
        <v>1</v>
      </c>
      <c r="K48" s="17">
        <v>0.27200000000000002</v>
      </c>
      <c r="L48" s="18">
        <v>65000</v>
      </c>
      <c r="M48" s="16">
        <v>1</v>
      </c>
      <c r="N48" s="16">
        <v>0.97389999999999999</v>
      </c>
      <c r="O48" s="16">
        <f t="shared" si="3"/>
        <v>0.97389999999999999</v>
      </c>
      <c r="P48" s="19"/>
    </row>
    <row r="49" spans="1:16" s="15" customFormat="1">
      <c r="A49" s="14" t="s">
        <v>181</v>
      </c>
      <c r="B49" s="14" t="s">
        <v>105</v>
      </c>
      <c r="C49" s="15" t="s">
        <v>106</v>
      </c>
      <c r="D49" s="14" t="s">
        <v>130</v>
      </c>
      <c r="E49" s="15" t="s">
        <v>192</v>
      </c>
      <c r="F49" s="23">
        <v>5295.4</v>
      </c>
      <c r="G49" s="16">
        <v>0.9133</v>
      </c>
      <c r="H49" s="17">
        <v>0.62</v>
      </c>
      <c r="I49" s="26">
        <f t="shared" si="2"/>
        <v>5010.75</v>
      </c>
      <c r="J49" s="17">
        <v>1</v>
      </c>
      <c r="K49" s="17">
        <v>0.28999999999999998</v>
      </c>
      <c r="L49" s="18">
        <v>5000</v>
      </c>
      <c r="M49" s="16">
        <v>0.86529999999999996</v>
      </c>
      <c r="N49" s="16">
        <v>0.97389999999999999</v>
      </c>
      <c r="O49" s="16">
        <f t="shared" si="3"/>
        <v>0.8427</v>
      </c>
      <c r="P49" s="19"/>
    </row>
    <row r="50" spans="1:16" s="15" customFormat="1">
      <c r="A50" s="14" t="s">
        <v>156</v>
      </c>
      <c r="B50" s="14" t="s">
        <v>54</v>
      </c>
      <c r="C50" s="15" t="s">
        <v>55</v>
      </c>
      <c r="D50" s="14" t="s">
        <v>130</v>
      </c>
      <c r="E50" s="15" t="s">
        <v>127</v>
      </c>
      <c r="F50" s="23">
        <v>5295.4</v>
      </c>
      <c r="G50" s="16">
        <v>1.0366</v>
      </c>
      <c r="H50" s="17">
        <v>0.69599999999999995</v>
      </c>
      <c r="I50" s="26">
        <f t="shared" si="2"/>
        <v>5430.29</v>
      </c>
      <c r="J50" s="17">
        <v>1</v>
      </c>
      <c r="K50" s="17">
        <v>0.25800000000000001</v>
      </c>
      <c r="L50" s="18">
        <v>65000</v>
      </c>
      <c r="M50" s="16">
        <v>0.98150000000000004</v>
      </c>
      <c r="N50" s="16">
        <v>0.97389999999999999</v>
      </c>
      <c r="O50" s="16">
        <f t="shared" si="3"/>
        <v>0.95589999999999997</v>
      </c>
      <c r="P50" s="19"/>
    </row>
    <row r="51" spans="1:16" s="15" customFormat="1">
      <c r="A51" s="14" t="s">
        <v>144</v>
      </c>
      <c r="B51" s="14" t="s">
        <v>30</v>
      </c>
      <c r="C51" s="15" t="s">
        <v>31</v>
      </c>
      <c r="D51" s="14" t="s">
        <v>130</v>
      </c>
      <c r="E51" s="15" t="s">
        <v>126</v>
      </c>
      <c r="F51" s="23">
        <v>5295.4</v>
      </c>
      <c r="G51" s="16">
        <v>1.0907</v>
      </c>
      <c r="H51" s="17">
        <v>0.69599999999999995</v>
      </c>
      <c r="I51" s="26">
        <f t="shared" si="2"/>
        <v>5629.68</v>
      </c>
      <c r="J51" s="17">
        <v>1</v>
      </c>
      <c r="K51" s="17">
        <v>0.127</v>
      </c>
      <c r="L51" s="18">
        <v>65000</v>
      </c>
      <c r="M51" s="16">
        <v>1.6638999999999999</v>
      </c>
      <c r="N51" s="16">
        <v>0.97389999999999999</v>
      </c>
      <c r="O51" s="16">
        <f t="shared" si="3"/>
        <v>1.6205000000000001</v>
      </c>
      <c r="P51" s="19"/>
    </row>
    <row r="52" spans="1:16" s="15" customFormat="1">
      <c r="A52" s="14" t="s">
        <v>143</v>
      </c>
      <c r="B52" s="14" t="s">
        <v>28</v>
      </c>
      <c r="C52" s="15" t="s">
        <v>29</v>
      </c>
      <c r="D52" s="14" t="s">
        <v>130</v>
      </c>
      <c r="E52" s="15" t="s">
        <v>127</v>
      </c>
      <c r="F52" s="23">
        <v>5295.4</v>
      </c>
      <c r="G52" s="16">
        <v>1.0366</v>
      </c>
      <c r="H52" s="17">
        <v>0.69599999999999995</v>
      </c>
      <c r="I52" s="26">
        <f t="shared" si="2"/>
        <v>5430.29</v>
      </c>
      <c r="J52" s="17">
        <v>1</v>
      </c>
      <c r="K52" s="17">
        <v>0.25900000000000001</v>
      </c>
      <c r="L52" s="18">
        <v>65000</v>
      </c>
      <c r="M52" s="16">
        <v>0.96060000000000001</v>
      </c>
      <c r="N52" s="16">
        <v>0.97389999999999999</v>
      </c>
      <c r="O52" s="16">
        <f t="shared" si="3"/>
        <v>0.9355</v>
      </c>
      <c r="P52" s="19"/>
    </row>
    <row r="53" spans="1:16" s="15" customFormat="1">
      <c r="A53" s="14" t="s">
        <v>188</v>
      </c>
      <c r="B53" s="14" t="s">
        <v>118</v>
      </c>
      <c r="C53" s="15" t="s">
        <v>119</v>
      </c>
      <c r="D53" s="14" t="s">
        <v>130</v>
      </c>
      <c r="E53" s="15" t="s">
        <v>127</v>
      </c>
      <c r="F53" s="23">
        <v>5295.4</v>
      </c>
      <c r="G53" s="16">
        <v>1.0366</v>
      </c>
      <c r="H53" s="17">
        <v>0.69599999999999995</v>
      </c>
      <c r="I53" s="26">
        <f t="shared" si="2"/>
        <v>5430.29</v>
      </c>
      <c r="J53" s="17">
        <v>1</v>
      </c>
      <c r="K53" s="17">
        <v>0.3039</v>
      </c>
      <c r="L53" s="18">
        <v>65000</v>
      </c>
      <c r="M53" s="16">
        <v>0.93410000000000004</v>
      </c>
      <c r="N53" s="16">
        <v>0.97389999999999999</v>
      </c>
      <c r="O53" s="16">
        <f t="shared" si="3"/>
        <v>0.90969999999999995</v>
      </c>
      <c r="P53" s="19"/>
    </row>
    <row r="54" spans="1:16" s="15" customFormat="1">
      <c r="A54" s="14" t="s">
        <v>191</v>
      </c>
      <c r="B54" s="14" t="s">
        <v>124</v>
      </c>
      <c r="C54" s="15" t="s">
        <v>125</v>
      </c>
      <c r="D54" s="14" t="s">
        <v>130</v>
      </c>
      <c r="E54" s="15" t="s">
        <v>127</v>
      </c>
      <c r="F54" s="23">
        <v>5295.4</v>
      </c>
      <c r="G54" s="16">
        <v>0.88319999999999999</v>
      </c>
      <c r="H54" s="17">
        <v>0.62</v>
      </c>
      <c r="I54" s="26">
        <f t="shared" si="2"/>
        <v>4911.93</v>
      </c>
      <c r="J54" s="17">
        <v>1</v>
      </c>
      <c r="K54" s="17">
        <v>0.497</v>
      </c>
      <c r="L54" s="18">
        <v>65000</v>
      </c>
      <c r="M54" s="16">
        <v>0.84630000000000005</v>
      </c>
      <c r="N54" s="16">
        <v>0.97389999999999999</v>
      </c>
      <c r="O54" s="16">
        <f t="shared" si="3"/>
        <v>0.82420000000000004</v>
      </c>
      <c r="P54" s="19" t="s">
        <v>222</v>
      </c>
    </row>
    <row r="55" spans="1:16" s="15" customFormat="1">
      <c r="A55" s="14" t="s">
        <v>190</v>
      </c>
      <c r="B55" s="14" t="s">
        <v>122</v>
      </c>
      <c r="C55" s="15" t="s">
        <v>123</v>
      </c>
      <c r="D55" s="14" t="s">
        <v>130</v>
      </c>
      <c r="E55" s="15" t="s">
        <v>127</v>
      </c>
      <c r="F55" s="23">
        <v>5295.4</v>
      </c>
      <c r="G55" s="16">
        <v>0.9929</v>
      </c>
      <c r="H55" s="17">
        <v>0.62</v>
      </c>
      <c r="I55" s="26">
        <f t="shared" si="2"/>
        <v>5272.09</v>
      </c>
      <c r="J55" s="17">
        <v>1</v>
      </c>
      <c r="K55" s="17">
        <v>0.38200000000000001</v>
      </c>
      <c r="L55" s="18">
        <v>65000</v>
      </c>
      <c r="M55" s="16">
        <v>1.105</v>
      </c>
      <c r="N55" s="16">
        <v>0.97389999999999999</v>
      </c>
      <c r="O55" s="16">
        <f t="shared" si="3"/>
        <v>1.0762</v>
      </c>
      <c r="P55" s="19" t="s">
        <v>222</v>
      </c>
    </row>
    <row r="56" spans="1:16" s="15" customFormat="1">
      <c r="A56" s="14" t="s">
        <v>158</v>
      </c>
      <c r="B56" s="14" t="s">
        <v>58</v>
      </c>
      <c r="C56" s="15" t="s">
        <v>59</v>
      </c>
      <c r="D56" s="14" t="s">
        <v>130</v>
      </c>
      <c r="E56" s="15" t="s">
        <v>127</v>
      </c>
      <c r="F56" s="23">
        <v>5295.4</v>
      </c>
      <c r="G56" s="16">
        <v>1.0366</v>
      </c>
      <c r="H56" s="17">
        <v>0.69599999999999995</v>
      </c>
      <c r="I56" s="26">
        <f t="shared" si="2"/>
        <v>5430.29</v>
      </c>
      <c r="J56" s="17">
        <v>1</v>
      </c>
      <c r="K56" s="17">
        <v>0.23799999999999999</v>
      </c>
      <c r="L56" s="18">
        <v>65000</v>
      </c>
      <c r="M56" s="16">
        <v>0.97860000000000003</v>
      </c>
      <c r="N56" s="16">
        <v>0.97389999999999999</v>
      </c>
      <c r="O56" s="16">
        <f t="shared" si="3"/>
        <v>0.95309999999999995</v>
      </c>
      <c r="P56" s="19"/>
    </row>
    <row r="57" spans="1:16" s="15" customFormat="1">
      <c r="A57" s="14" t="s">
        <v>148</v>
      </c>
      <c r="B57" s="14" t="s">
        <v>36</v>
      </c>
      <c r="C57" s="15" t="s">
        <v>37</v>
      </c>
      <c r="D57" s="14" t="s">
        <v>130</v>
      </c>
      <c r="E57" s="15" t="s">
        <v>127</v>
      </c>
      <c r="F57" s="23">
        <v>5295.4</v>
      </c>
      <c r="G57" s="16">
        <v>1.0366</v>
      </c>
      <c r="H57" s="17">
        <v>0.69599999999999995</v>
      </c>
      <c r="I57" s="26">
        <f t="shared" si="2"/>
        <v>5430.29</v>
      </c>
      <c r="J57" s="17">
        <v>1</v>
      </c>
      <c r="K57" s="17">
        <v>0.224</v>
      </c>
      <c r="L57" s="18">
        <v>65000</v>
      </c>
      <c r="M57" s="16">
        <v>0.94950000000000001</v>
      </c>
      <c r="N57" s="16">
        <v>0.97389999999999999</v>
      </c>
      <c r="O57" s="16">
        <f t="shared" si="3"/>
        <v>0.92469999999999997</v>
      </c>
      <c r="P57" s="19"/>
    </row>
    <row r="58" spans="1:16" s="15" customFormat="1">
      <c r="A58" s="14" t="s">
        <v>175</v>
      </c>
      <c r="B58" s="14" t="s">
        <v>92</v>
      </c>
      <c r="C58" s="15" t="s">
        <v>93</v>
      </c>
      <c r="D58" s="14" t="s">
        <v>130</v>
      </c>
      <c r="E58" s="15" t="s">
        <v>127</v>
      </c>
      <c r="F58" s="23">
        <v>5295.4</v>
      </c>
      <c r="G58" s="16">
        <v>1.0366</v>
      </c>
      <c r="H58" s="17">
        <v>0.69599999999999995</v>
      </c>
      <c r="I58" s="26">
        <f t="shared" si="2"/>
        <v>5430.29</v>
      </c>
      <c r="J58" s="17">
        <v>1</v>
      </c>
      <c r="K58" s="17">
        <v>0.252</v>
      </c>
      <c r="L58" s="18">
        <v>65000</v>
      </c>
      <c r="M58" s="16">
        <v>0.97789999999999999</v>
      </c>
      <c r="N58" s="16">
        <v>0.97389999999999999</v>
      </c>
      <c r="O58" s="16">
        <f t="shared" si="3"/>
        <v>0.95240000000000002</v>
      </c>
      <c r="P58" s="19"/>
    </row>
    <row r="59" spans="1:16" s="15" customFormat="1">
      <c r="A59" s="14" t="s">
        <v>213</v>
      </c>
      <c r="B59" s="14" t="s">
        <v>38</v>
      </c>
      <c r="C59" s="15" t="s">
        <v>39</v>
      </c>
      <c r="D59" s="14" t="s">
        <v>130</v>
      </c>
      <c r="E59" s="15" t="s">
        <v>126</v>
      </c>
      <c r="F59" s="23">
        <v>5295.4</v>
      </c>
      <c r="G59" s="16">
        <v>0.9133</v>
      </c>
      <c r="H59" s="17">
        <v>0.62</v>
      </c>
      <c r="I59" s="26">
        <f t="shared" si="2"/>
        <v>5010.75</v>
      </c>
      <c r="J59" s="17">
        <v>1</v>
      </c>
      <c r="K59" s="17">
        <v>0.42599999999999999</v>
      </c>
      <c r="L59" s="18">
        <v>65000</v>
      </c>
      <c r="M59" s="16">
        <v>0.98550000000000004</v>
      </c>
      <c r="N59" s="16">
        <v>0.97389999999999999</v>
      </c>
      <c r="O59" s="16">
        <f t="shared" si="3"/>
        <v>0.95979999999999999</v>
      </c>
      <c r="P59" s="19"/>
    </row>
    <row r="60" spans="1:16" s="15" customFormat="1">
      <c r="A60" s="14" t="s">
        <v>180</v>
      </c>
      <c r="B60" s="14" t="s">
        <v>103</v>
      </c>
      <c r="C60" s="15" t="s">
        <v>104</v>
      </c>
      <c r="D60" s="14" t="s">
        <v>130</v>
      </c>
      <c r="E60" s="15" t="s">
        <v>192</v>
      </c>
      <c r="F60" s="23">
        <v>5295.4</v>
      </c>
      <c r="G60" s="16">
        <v>0.9133</v>
      </c>
      <c r="H60" s="17">
        <v>0.62</v>
      </c>
      <c r="I60" s="26">
        <f t="shared" si="2"/>
        <v>5010.75</v>
      </c>
      <c r="J60" s="17">
        <v>1</v>
      </c>
      <c r="K60" s="17">
        <v>0.28999999999999998</v>
      </c>
      <c r="L60" s="18">
        <v>5000</v>
      </c>
      <c r="M60" s="16">
        <v>0.85319999999999996</v>
      </c>
      <c r="N60" s="16">
        <v>0.97389999999999999</v>
      </c>
      <c r="O60" s="16">
        <f t="shared" si="3"/>
        <v>0.83089999999999997</v>
      </c>
      <c r="P60" s="19"/>
    </row>
    <row r="61" spans="1:16" s="15" customFormat="1">
      <c r="A61" s="14" t="s">
        <v>141</v>
      </c>
      <c r="B61" s="14" t="s">
        <v>26</v>
      </c>
      <c r="C61" s="15" t="s">
        <v>27</v>
      </c>
      <c r="D61" s="14" t="s">
        <v>130</v>
      </c>
      <c r="E61" s="15" t="s">
        <v>127</v>
      </c>
      <c r="F61" s="23">
        <v>5295.4</v>
      </c>
      <c r="G61" s="16">
        <v>1.0907</v>
      </c>
      <c r="H61" s="17">
        <v>0.69599999999999995</v>
      </c>
      <c r="I61" s="26">
        <f t="shared" si="2"/>
        <v>5629.68</v>
      </c>
      <c r="J61" s="17">
        <v>1.0549999999999999</v>
      </c>
      <c r="K61" s="17">
        <v>0.217</v>
      </c>
      <c r="L61" s="18">
        <v>65000</v>
      </c>
      <c r="M61" s="16">
        <v>1</v>
      </c>
      <c r="N61" s="16">
        <v>0.97389999999999999</v>
      </c>
      <c r="O61" s="16">
        <f t="shared" si="3"/>
        <v>0.97389999999999999</v>
      </c>
      <c r="P61" s="19"/>
    </row>
    <row r="62" spans="1:16" s="15" customFormat="1">
      <c r="A62" s="14" t="s">
        <v>233</v>
      </c>
      <c r="B62" s="14" t="s">
        <v>26</v>
      </c>
      <c r="C62" s="15" t="s">
        <v>234</v>
      </c>
      <c r="D62" s="14" t="s">
        <v>130</v>
      </c>
      <c r="E62" s="15" t="s">
        <v>127</v>
      </c>
      <c r="F62" s="23">
        <v>5295.4</v>
      </c>
      <c r="G62" s="16">
        <v>1.0366</v>
      </c>
      <c r="H62" s="17">
        <v>0.69599999999999995</v>
      </c>
      <c r="I62" s="26">
        <f t="shared" si="2"/>
        <v>5430.29</v>
      </c>
      <c r="J62" s="17">
        <v>1</v>
      </c>
      <c r="K62" s="17">
        <v>0.245</v>
      </c>
      <c r="L62" s="18">
        <v>65000</v>
      </c>
      <c r="M62" s="16">
        <v>1</v>
      </c>
      <c r="N62" s="16">
        <v>0.97389999999999999</v>
      </c>
      <c r="O62" s="16">
        <f t="shared" si="3"/>
        <v>0.97389999999999999</v>
      </c>
      <c r="P62" s="19"/>
    </row>
    <row r="63" spans="1:16" s="15" customFormat="1">
      <c r="A63" s="14" t="s">
        <v>146</v>
      </c>
      <c r="B63" s="14" t="s">
        <v>34</v>
      </c>
      <c r="C63" s="15" t="s">
        <v>237</v>
      </c>
      <c r="D63" s="14" t="s">
        <v>130</v>
      </c>
      <c r="E63" s="15" t="s">
        <v>127</v>
      </c>
      <c r="F63" s="23">
        <v>5295.4</v>
      </c>
      <c r="G63" s="16">
        <v>1.0366</v>
      </c>
      <c r="H63" s="17">
        <v>0.69599999999999995</v>
      </c>
      <c r="I63" s="26">
        <f t="shared" si="2"/>
        <v>5430.29</v>
      </c>
      <c r="J63" s="17">
        <v>1</v>
      </c>
      <c r="K63" s="17">
        <v>0.17799999999999999</v>
      </c>
      <c r="L63" s="18">
        <v>65000</v>
      </c>
      <c r="M63" s="16">
        <v>1.141</v>
      </c>
      <c r="N63" s="16">
        <v>0.97389999999999999</v>
      </c>
      <c r="O63" s="16">
        <f t="shared" si="3"/>
        <v>1.1112</v>
      </c>
      <c r="P63" s="19"/>
    </row>
    <row r="64" spans="1:16" s="15" customFormat="1">
      <c r="A64" s="14" t="s">
        <v>151</v>
      </c>
      <c r="B64" s="14" t="s">
        <v>44</v>
      </c>
      <c r="C64" s="15" t="s">
        <v>45</v>
      </c>
      <c r="D64" s="14" t="s">
        <v>130</v>
      </c>
      <c r="E64" s="15" t="s">
        <v>126</v>
      </c>
      <c r="F64" s="23">
        <v>5295.4</v>
      </c>
      <c r="G64" s="16">
        <v>0.9133</v>
      </c>
      <c r="H64" s="17">
        <v>0.62</v>
      </c>
      <c r="I64" s="26">
        <f t="shared" si="2"/>
        <v>5010.75</v>
      </c>
      <c r="J64" s="17">
        <v>1</v>
      </c>
      <c r="K64" s="17">
        <v>0.40100000000000002</v>
      </c>
      <c r="L64" s="18">
        <v>65000</v>
      </c>
      <c r="M64" s="16">
        <v>0.94440000000000002</v>
      </c>
      <c r="N64" s="16">
        <v>0.97389999999999999</v>
      </c>
      <c r="O64" s="16">
        <f t="shared" si="3"/>
        <v>0.91979999999999995</v>
      </c>
      <c r="P64" s="19"/>
    </row>
    <row r="65" spans="1:16" s="15" customFormat="1">
      <c r="A65" s="14" t="s">
        <v>189</v>
      </c>
      <c r="B65" s="14" t="s">
        <v>120</v>
      </c>
      <c r="C65" s="15" t="s">
        <v>121</v>
      </c>
      <c r="D65" s="14" t="s">
        <v>130</v>
      </c>
      <c r="E65" s="15" t="s">
        <v>127</v>
      </c>
      <c r="F65" s="23">
        <v>5295.4</v>
      </c>
      <c r="G65" s="16">
        <v>1.1454</v>
      </c>
      <c r="H65" s="17">
        <v>0.69599999999999995</v>
      </c>
      <c r="I65" s="26">
        <f t="shared" si="2"/>
        <v>5831.29</v>
      </c>
      <c r="J65" s="17">
        <v>1</v>
      </c>
      <c r="K65" s="17">
        <v>0.13800000000000001</v>
      </c>
      <c r="L65" s="18">
        <v>65000</v>
      </c>
      <c r="M65" s="16">
        <v>1.6755</v>
      </c>
      <c r="N65" s="16">
        <v>0.97389999999999999</v>
      </c>
      <c r="O65" s="16">
        <f t="shared" si="3"/>
        <v>1.6317999999999999</v>
      </c>
      <c r="P65" s="19" t="s">
        <v>222</v>
      </c>
    </row>
    <row r="66" spans="1:16" s="15" customFormat="1">
      <c r="A66" s="14" t="s">
        <v>165</v>
      </c>
      <c r="B66" s="14" t="s">
        <v>72</v>
      </c>
      <c r="C66" s="15" t="s">
        <v>73</v>
      </c>
      <c r="D66" s="14" t="s">
        <v>130</v>
      </c>
      <c r="E66" s="15" t="s">
        <v>198</v>
      </c>
      <c r="F66" s="23">
        <v>3436.08</v>
      </c>
      <c r="G66" s="16">
        <v>1.0366</v>
      </c>
      <c r="H66" s="17">
        <v>0.69599999999999995</v>
      </c>
      <c r="I66" s="26">
        <f t="shared" ref="I66:I79" si="4">ROUND((F66*G66*H66)+(F66*(1-H66)),2)</f>
        <v>3523.61</v>
      </c>
      <c r="J66" s="17">
        <v>1</v>
      </c>
      <c r="K66" s="17">
        <v>0.313</v>
      </c>
      <c r="L66" s="18">
        <v>65000</v>
      </c>
      <c r="M66" s="16">
        <v>1</v>
      </c>
      <c r="N66" s="16">
        <v>0.97389999999999999</v>
      </c>
      <c r="O66" s="16">
        <f t="shared" ref="O66:O79" si="5">ROUND(M66*N66,4)</f>
        <v>0.97389999999999999</v>
      </c>
      <c r="P66" s="19"/>
    </row>
    <row r="67" spans="1:16" s="15" customFormat="1">
      <c r="A67" s="14" t="s">
        <v>147</v>
      </c>
      <c r="B67" s="14" t="s">
        <v>34</v>
      </c>
      <c r="C67" s="15" t="s">
        <v>35</v>
      </c>
      <c r="D67" s="14" t="s">
        <v>130</v>
      </c>
      <c r="E67" s="15" t="s">
        <v>127</v>
      </c>
      <c r="F67" s="23">
        <v>5295.4</v>
      </c>
      <c r="G67" s="16">
        <v>1.0366</v>
      </c>
      <c r="H67" s="17">
        <v>0.69599999999999995</v>
      </c>
      <c r="I67" s="26">
        <f t="shared" si="4"/>
        <v>5430.29</v>
      </c>
      <c r="J67" s="17">
        <v>1</v>
      </c>
      <c r="K67" s="17">
        <v>0.17799999999999999</v>
      </c>
      <c r="L67" s="18">
        <v>65000</v>
      </c>
      <c r="M67" s="16">
        <v>1.141</v>
      </c>
      <c r="N67" s="16">
        <v>0.97389999999999999</v>
      </c>
      <c r="O67" s="16">
        <f t="shared" si="5"/>
        <v>1.1112</v>
      </c>
      <c r="P67" s="19"/>
    </row>
    <row r="68" spans="1:16" s="15" customFormat="1">
      <c r="A68" s="14" t="s">
        <v>132</v>
      </c>
      <c r="B68" s="14" t="s">
        <v>8</v>
      </c>
      <c r="C68" s="15" t="s">
        <v>9</v>
      </c>
      <c r="D68" s="14" t="s">
        <v>130</v>
      </c>
      <c r="E68" s="15" t="s">
        <v>127</v>
      </c>
      <c r="F68" s="23">
        <v>5295.4</v>
      </c>
      <c r="G68" s="16">
        <v>0.9133</v>
      </c>
      <c r="H68" s="17">
        <v>0.62</v>
      </c>
      <c r="I68" s="26">
        <f t="shared" si="4"/>
        <v>5010.75</v>
      </c>
      <c r="J68" s="17">
        <v>1</v>
      </c>
      <c r="K68" s="17">
        <v>0.30599999999999999</v>
      </c>
      <c r="L68" s="18">
        <v>65000</v>
      </c>
      <c r="M68" s="16">
        <v>0.98</v>
      </c>
      <c r="N68" s="16">
        <v>0.97389999999999999</v>
      </c>
      <c r="O68" s="16">
        <f t="shared" si="5"/>
        <v>0.95440000000000003</v>
      </c>
      <c r="P68" s="19"/>
    </row>
    <row r="69" spans="1:16" s="15" customFormat="1">
      <c r="A69" s="14" t="s">
        <v>228</v>
      </c>
      <c r="B69" s="14" t="s">
        <v>226</v>
      </c>
      <c r="C69" s="15" t="s">
        <v>227</v>
      </c>
      <c r="D69" s="14" t="s">
        <v>130</v>
      </c>
      <c r="E69" s="15" t="s">
        <v>127</v>
      </c>
      <c r="F69" s="23">
        <v>5295.4</v>
      </c>
      <c r="G69" s="16">
        <v>1.1454</v>
      </c>
      <c r="H69" s="17">
        <v>0.69599999999999995</v>
      </c>
      <c r="I69" s="26">
        <f t="shared" si="4"/>
        <v>5831.29</v>
      </c>
      <c r="J69" s="17">
        <v>1</v>
      </c>
      <c r="K69" s="17">
        <v>0.23599999999999999</v>
      </c>
      <c r="L69" s="18">
        <v>65000</v>
      </c>
      <c r="M69" s="16">
        <v>1.1795</v>
      </c>
      <c r="N69" s="16">
        <v>0.97389999999999999</v>
      </c>
      <c r="O69" s="16">
        <f t="shared" si="5"/>
        <v>1.1487000000000001</v>
      </c>
      <c r="P69" s="19" t="s">
        <v>222</v>
      </c>
    </row>
    <row r="70" spans="1:16" s="15" customFormat="1">
      <c r="A70" s="14" t="s">
        <v>170</v>
      </c>
      <c r="B70" s="14" t="s">
        <v>82</v>
      </c>
      <c r="C70" s="15" t="s">
        <v>83</v>
      </c>
      <c r="D70" s="14" t="s">
        <v>130</v>
      </c>
      <c r="E70" s="15" t="s">
        <v>126</v>
      </c>
      <c r="F70" s="23">
        <v>5295.4</v>
      </c>
      <c r="G70" s="16">
        <v>0.97889999999999999</v>
      </c>
      <c r="H70" s="17">
        <v>0.62</v>
      </c>
      <c r="I70" s="26">
        <f t="shared" si="4"/>
        <v>5226.13</v>
      </c>
      <c r="J70" s="17">
        <v>1</v>
      </c>
      <c r="K70" s="17">
        <v>0.19400000000000001</v>
      </c>
      <c r="L70" s="18">
        <v>65000</v>
      </c>
      <c r="M70" s="16">
        <v>1.1854</v>
      </c>
      <c r="N70" s="16">
        <v>0.97389999999999999</v>
      </c>
      <c r="O70" s="16">
        <f t="shared" si="5"/>
        <v>1.1545000000000001</v>
      </c>
      <c r="P70" s="19"/>
    </row>
    <row r="71" spans="1:16" s="15" customFormat="1">
      <c r="A71" s="14" t="s">
        <v>133</v>
      </c>
      <c r="B71" s="14" t="s">
        <v>10</v>
      </c>
      <c r="C71" s="15" t="s">
        <v>11</v>
      </c>
      <c r="D71" s="14" t="s">
        <v>130</v>
      </c>
      <c r="E71" s="15" t="s">
        <v>126</v>
      </c>
      <c r="F71" s="23">
        <v>5295.4</v>
      </c>
      <c r="G71" s="16">
        <v>1.0907</v>
      </c>
      <c r="H71" s="17">
        <v>0.69599999999999995</v>
      </c>
      <c r="I71" s="26">
        <f t="shared" si="4"/>
        <v>5629.68</v>
      </c>
      <c r="J71" s="17">
        <v>1</v>
      </c>
      <c r="K71" s="17">
        <v>0.22700000000000001</v>
      </c>
      <c r="L71" s="18">
        <v>65000</v>
      </c>
      <c r="M71" s="16">
        <v>1.1216999999999999</v>
      </c>
      <c r="N71" s="16">
        <v>0.97389999999999999</v>
      </c>
      <c r="O71" s="16">
        <f t="shared" si="5"/>
        <v>1.0924</v>
      </c>
      <c r="P71" s="19"/>
    </row>
    <row r="72" spans="1:16" s="15" customFormat="1">
      <c r="A72" s="14" t="s">
        <v>166</v>
      </c>
      <c r="B72" s="14" t="s">
        <v>74</v>
      </c>
      <c r="C72" s="15" t="s">
        <v>75</v>
      </c>
      <c r="D72" s="14" t="s">
        <v>130</v>
      </c>
      <c r="E72" s="15" t="s">
        <v>127</v>
      </c>
      <c r="F72" s="23">
        <v>5295.4</v>
      </c>
      <c r="G72" s="16">
        <v>1.0366</v>
      </c>
      <c r="H72" s="17">
        <v>0.69599999999999995</v>
      </c>
      <c r="I72" s="26">
        <f t="shared" si="4"/>
        <v>5430.29</v>
      </c>
      <c r="J72" s="17">
        <v>1</v>
      </c>
      <c r="K72" s="17">
        <v>0.224</v>
      </c>
      <c r="L72" s="18">
        <v>65000</v>
      </c>
      <c r="M72" s="16">
        <v>0.96799999999999997</v>
      </c>
      <c r="N72" s="16">
        <v>0.97389999999999999</v>
      </c>
      <c r="O72" s="16">
        <f t="shared" si="5"/>
        <v>0.94269999999999998</v>
      </c>
      <c r="P72" s="19"/>
    </row>
    <row r="73" spans="1:16" s="15" customFormat="1">
      <c r="A73" s="14" t="s">
        <v>164</v>
      </c>
      <c r="B73" s="14" t="s">
        <v>70</v>
      </c>
      <c r="C73" s="15" t="s">
        <v>71</v>
      </c>
      <c r="D73" s="14" t="s">
        <v>130</v>
      </c>
      <c r="E73" s="15" t="s">
        <v>126</v>
      </c>
      <c r="F73" s="23">
        <v>5295.4</v>
      </c>
      <c r="G73" s="16">
        <v>0.97889999999999999</v>
      </c>
      <c r="H73" s="17">
        <v>0.62</v>
      </c>
      <c r="I73" s="26">
        <f t="shared" si="4"/>
        <v>5226.13</v>
      </c>
      <c r="J73" s="17">
        <v>1</v>
      </c>
      <c r="K73" s="17">
        <v>9.7000000000000003E-2</v>
      </c>
      <c r="L73" s="18">
        <v>65000</v>
      </c>
      <c r="M73" s="16">
        <v>2.2988</v>
      </c>
      <c r="N73" s="16">
        <v>0.97389999999999999</v>
      </c>
      <c r="O73" s="16">
        <f t="shared" si="5"/>
        <v>2.2387999999999999</v>
      </c>
      <c r="P73" s="19"/>
    </row>
    <row r="74" spans="1:16" s="15" customFormat="1">
      <c r="A74" s="14" t="s">
        <v>186</v>
      </c>
      <c r="B74" s="14" t="s">
        <v>114</v>
      </c>
      <c r="C74" s="15" t="s">
        <v>115</v>
      </c>
      <c r="D74" s="14" t="s">
        <v>130</v>
      </c>
      <c r="E74" s="15" t="s">
        <v>192</v>
      </c>
      <c r="F74" s="23">
        <v>5295.4</v>
      </c>
      <c r="G74" s="16">
        <v>0.9133</v>
      </c>
      <c r="H74" s="17">
        <v>0.62</v>
      </c>
      <c r="I74" s="26">
        <f t="shared" si="4"/>
        <v>5010.75</v>
      </c>
      <c r="J74" s="17">
        <v>1</v>
      </c>
      <c r="K74" s="17">
        <v>0.28999999999999998</v>
      </c>
      <c r="L74" s="18">
        <v>5000</v>
      </c>
      <c r="M74" s="16">
        <v>0.92130000000000001</v>
      </c>
      <c r="N74" s="16">
        <v>0.97389999999999999</v>
      </c>
      <c r="O74" s="16">
        <f t="shared" si="5"/>
        <v>0.89729999999999999</v>
      </c>
      <c r="P74" s="19"/>
    </row>
    <row r="75" spans="1:16" s="15" customFormat="1">
      <c r="A75" s="14" t="s">
        <v>177</v>
      </c>
      <c r="B75" s="14" t="s">
        <v>97</v>
      </c>
      <c r="C75" s="15" t="s">
        <v>98</v>
      </c>
      <c r="D75" s="14" t="s">
        <v>130</v>
      </c>
      <c r="E75" s="15" t="s">
        <v>192</v>
      </c>
      <c r="F75" s="23">
        <v>5295.4</v>
      </c>
      <c r="G75" s="16">
        <v>1.0366</v>
      </c>
      <c r="H75" s="17">
        <v>0.69599999999999995</v>
      </c>
      <c r="I75" s="26">
        <f t="shared" si="4"/>
        <v>5430.29</v>
      </c>
      <c r="J75" s="17">
        <v>1</v>
      </c>
      <c r="K75" s="17">
        <v>0.28999999999999998</v>
      </c>
      <c r="L75" s="18">
        <v>5000</v>
      </c>
      <c r="M75" s="16">
        <v>0.83640000000000003</v>
      </c>
      <c r="N75" s="16">
        <v>0.97389999999999999</v>
      </c>
      <c r="O75" s="16">
        <f t="shared" si="5"/>
        <v>0.81459999999999999</v>
      </c>
      <c r="P75" s="19"/>
    </row>
    <row r="76" spans="1:16" s="15" customFormat="1">
      <c r="A76" s="14" t="s">
        <v>182</v>
      </c>
      <c r="B76" s="14" t="s">
        <v>107</v>
      </c>
      <c r="C76" s="15" t="s">
        <v>238</v>
      </c>
      <c r="D76" s="14" t="s">
        <v>130</v>
      </c>
      <c r="E76" s="15" t="s">
        <v>192</v>
      </c>
      <c r="F76" s="23">
        <v>5295.4</v>
      </c>
      <c r="G76" s="16">
        <v>0.9133</v>
      </c>
      <c r="H76" s="17">
        <v>0.62</v>
      </c>
      <c r="I76" s="26">
        <f t="shared" si="4"/>
        <v>5010.75</v>
      </c>
      <c r="J76" s="17">
        <v>1</v>
      </c>
      <c r="K76" s="17">
        <v>0.28999999999999998</v>
      </c>
      <c r="L76" s="18">
        <v>5000</v>
      </c>
      <c r="M76" s="16">
        <v>0.79259999999999997</v>
      </c>
      <c r="N76" s="16">
        <v>0.97389999999999999</v>
      </c>
      <c r="O76" s="16">
        <f t="shared" si="5"/>
        <v>0.77190000000000003</v>
      </c>
      <c r="P76" s="19"/>
    </row>
    <row r="77" spans="1:16" s="15" customFormat="1">
      <c r="A77" s="14" t="s">
        <v>136</v>
      </c>
      <c r="B77" s="14" t="s">
        <v>16</v>
      </c>
      <c r="C77" s="15" t="s">
        <v>17</v>
      </c>
      <c r="D77" s="14" t="s">
        <v>130</v>
      </c>
      <c r="E77" s="15" t="s">
        <v>126</v>
      </c>
      <c r="F77" s="23">
        <v>5295.4</v>
      </c>
      <c r="G77" s="16">
        <v>1.0907</v>
      </c>
      <c r="H77" s="17">
        <v>0.69599999999999995</v>
      </c>
      <c r="I77" s="26">
        <f t="shared" si="4"/>
        <v>5629.68</v>
      </c>
      <c r="J77" s="17">
        <v>1</v>
      </c>
      <c r="K77" s="17">
        <v>0.35699999999999998</v>
      </c>
      <c r="L77" s="18">
        <v>65000</v>
      </c>
      <c r="M77" s="16">
        <v>1.0192000000000001</v>
      </c>
      <c r="N77" s="16">
        <v>0.97389999999999999</v>
      </c>
      <c r="O77" s="16">
        <f t="shared" si="5"/>
        <v>0.99260000000000004</v>
      </c>
      <c r="P77" s="19"/>
    </row>
    <row r="78" spans="1:16" s="15" customFormat="1">
      <c r="A78" s="14" t="s">
        <v>171</v>
      </c>
      <c r="B78" s="14" t="s">
        <v>84</v>
      </c>
      <c r="C78" s="15" t="s">
        <v>85</v>
      </c>
      <c r="D78" s="14" t="s">
        <v>130</v>
      </c>
      <c r="E78" s="15" t="s">
        <v>126</v>
      </c>
      <c r="F78" s="23">
        <v>5295.4</v>
      </c>
      <c r="G78" s="16">
        <v>1.0907</v>
      </c>
      <c r="H78" s="17">
        <v>0.69599999999999995</v>
      </c>
      <c r="I78" s="26">
        <f t="shared" si="4"/>
        <v>5629.68</v>
      </c>
      <c r="J78" s="17">
        <v>1</v>
      </c>
      <c r="K78" s="17">
        <v>0.40500000000000003</v>
      </c>
      <c r="L78" s="18">
        <v>65000</v>
      </c>
      <c r="M78" s="16">
        <v>0.88370000000000004</v>
      </c>
      <c r="N78" s="16">
        <v>0.97389999999999999</v>
      </c>
      <c r="O78" s="16">
        <f t="shared" si="5"/>
        <v>0.86060000000000003</v>
      </c>
      <c r="P78" s="19"/>
    </row>
    <row r="79" spans="1:16" s="21" customFormat="1">
      <c r="A79" s="14" t="s">
        <v>137</v>
      </c>
      <c r="B79" s="14" t="s">
        <v>18</v>
      </c>
      <c r="C79" s="15" t="s">
        <v>19</v>
      </c>
      <c r="D79" s="14" t="s">
        <v>130</v>
      </c>
      <c r="E79" s="15" t="s">
        <v>126</v>
      </c>
      <c r="F79" s="23">
        <v>5295.4</v>
      </c>
      <c r="G79" s="16">
        <v>0.9667</v>
      </c>
      <c r="H79" s="17">
        <v>0.62</v>
      </c>
      <c r="I79" s="26">
        <f t="shared" si="4"/>
        <v>5186.07</v>
      </c>
      <c r="J79" s="17">
        <v>1</v>
      </c>
      <c r="K79" s="17">
        <v>0.32500000000000001</v>
      </c>
      <c r="L79" s="18">
        <v>65000</v>
      </c>
      <c r="M79" s="16">
        <v>0.94499999999999995</v>
      </c>
      <c r="N79" s="16">
        <v>0.97389999999999999</v>
      </c>
      <c r="O79" s="16">
        <f t="shared" si="5"/>
        <v>0.92030000000000001</v>
      </c>
      <c r="P79" s="19"/>
    </row>
    <row r="80" spans="1:16" s="15" customFormat="1">
      <c r="A80" s="14"/>
      <c r="B80" s="14"/>
      <c r="C80" s="9" t="s">
        <v>251</v>
      </c>
      <c r="D80" s="14"/>
      <c r="F80" s="24" t="s">
        <v>252</v>
      </c>
      <c r="G80" s="24" t="s">
        <v>252</v>
      </c>
      <c r="H80" s="28" t="s">
        <v>252</v>
      </c>
      <c r="I80" s="29">
        <v>5184.75</v>
      </c>
      <c r="J80" s="24" t="s">
        <v>252</v>
      </c>
      <c r="K80" s="12">
        <v>0.245</v>
      </c>
      <c r="L80" s="30">
        <v>65000</v>
      </c>
      <c r="M80" s="2">
        <v>1</v>
      </c>
      <c r="N80" s="16">
        <v>0.97389999999999999</v>
      </c>
      <c r="O80" s="16">
        <v>0.97389999999999999</v>
      </c>
      <c r="P80" s="19"/>
    </row>
  </sheetData>
  <sheetProtection sheet="1" objects="1" scenarios="1"/>
  <sortState ref="A2:P116">
    <sortCondition ref="C2:C116"/>
  </sortState>
  <pageMargins left="0.7" right="0.7" top="0.75" bottom="0.75" header="0.3" footer="0.3"/>
  <pageSetup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20D15AED0ADE4794A6DE2D9AA0A066" ma:contentTypeVersion="0" ma:contentTypeDescription="Create a new document." ma:contentTypeScope="" ma:versionID="6531ebe219340b96f26db57eab5b8287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FA9AFD-6120-4F21-A327-FD2BF03BEE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3AAF4FC6-0926-4768-8C75-2DFD2000EA2B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553727-CF88-4510-AC4F-EA1F4BB5A6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Provider Table</vt:lpstr>
    </vt:vector>
  </TitlesOfParts>
  <Company>acs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11001561</dc:creator>
  <cp:keywords>CA DRG Calculator</cp:keywords>
  <cp:lastModifiedBy>Burns, Victoria</cp:lastModifiedBy>
  <cp:lastPrinted>2014-11-07T17:53:52Z</cp:lastPrinted>
  <dcterms:created xsi:type="dcterms:W3CDTF">2008-08-08T02:49:05Z</dcterms:created>
  <dcterms:modified xsi:type="dcterms:W3CDTF">2016-01-04T02:17:40Z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0x0101007920D15AED0ADE4794A6DE2D9AA0A066</vt:lpwstr>
  </property>
</Properties>
</file>