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218885\Downloads\"/>
    </mc:Choice>
  </mc:AlternateContent>
  <xr:revisionPtr revIDLastSave="0" documentId="13_ncr:1_{E1D6FE16-309C-4C59-9CB3-DD85DB1D7878}" xr6:coauthVersionLast="47" xr6:coauthVersionMax="47" xr10:uidLastSave="{00000000-0000-0000-0000-000000000000}"/>
  <bookViews>
    <workbookView xWindow="4245" yWindow="4245" windowWidth="28800" windowHeight="15375" xr2:uid="{00000000-000D-0000-FFFF-FFFF00000000}"/>
  </bookViews>
  <sheets>
    <sheet name="Cert ACC &amp; ACC RBHA" sheetId="1" r:id="rId1"/>
    <sheet name="Cert ALTCS-EPD" sheetId="2" r:id="rId2"/>
    <sheet name="Cert ALTCS MA-DNSP" sheetId="3" r:id="rId3"/>
    <sheet name="Cert CHP Sub" sheetId="4" r:id="rId4"/>
    <sheet name="Cert ACC-RHBA (SMI) " sheetId="5" r:id="rId5"/>
    <sheet name="Cert DDD Sub" sheetId="6" r:id="rId6"/>
    <sheet name="Cert DDD LTSS" sheetId="7" r:id="rId7"/>
  </sheets>
  <definedNames>
    <definedName name="CYE_Table" localSheetId="0">#REF!</definedName>
    <definedName name="CYE_Table" localSheetId="4">#REF!</definedName>
    <definedName name="CYE_Table" localSheetId="2">#REF!</definedName>
    <definedName name="CYE_Table" localSheetId="1">#REF!</definedName>
    <definedName name="CYE_Table" localSheetId="3">#REF!</definedName>
    <definedName name="CYE_Table" localSheetId="6">#REF!</definedName>
    <definedName name="CYE_Table" localSheetId="5">#REF!</definedName>
    <definedName name="CYE_Table">#REF!</definedName>
    <definedName name="pgm_chgs" localSheetId="0">#REF!</definedName>
    <definedName name="pgm_chgs" localSheetId="4">#REF!</definedName>
    <definedName name="pgm_chgs" localSheetId="2">#REF!</definedName>
    <definedName name="pgm_chgs" localSheetId="1">#REF!</definedName>
    <definedName name="pgm_chgs" localSheetId="3">#REF!</definedName>
    <definedName name="pgm_chgs" localSheetId="6">#REF!</definedName>
    <definedName name="pgm_chgs" localSheetId="5">#REF!</definedName>
    <definedName name="pgm_chgs">#REF!</definedName>
    <definedName name="summary_w" localSheetId="0">#REF!</definedName>
    <definedName name="summary_w" localSheetId="4">#REF!</definedName>
    <definedName name="summary_w" localSheetId="2">#REF!</definedName>
    <definedName name="summary_w" localSheetId="1">#REF!</definedName>
    <definedName name="summary_w" localSheetId="3">#REF!</definedName>
    <definedName name="summary_w" localSheetId="6">#REF!</definedName>
    <definedName name="summary_w" localSheetId="5">#REF!</definedName>
    <definedName name="summary_w">#REF!</definedName>
    <definedName name="summary_wo" localSheetId="0">#REF!</definedName>
    <definedName name="summary_wo" localSheetId="4">#REF!</definedName>
    <definedName name="summary_wo" localSheetId="2">#REF!</definedName>
    <definedName name="summary_wo" localSheetId="1">#REF!</definedName>
    <definedName name="summary_wo" localSheetId="3">#REF!</definedName>
    <definedName name="summary_wo" localSheetId="6">#REF!</definedName>
    <definedName name="summary_wo" localSheetId="5">#REF!</definedName>
    <definedName name="summary_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dEup6PUPcDJP6ZGq4/c4qXxLvwQ=="/>
    </ext>
  </extLst>
</workbook>
</file>

<file path=xl/calcChain.xml><?xml version="1.0" encoding="utf-8"?>
<calcChain xmlns="http://schemas.openxmlformats.org/spreadsheetml/2006/main">
  <c r="K38" i="7" l="1"/>
  <c r="J38" i="7"/>
  <c r="K37" i="7"/>
  <c r="J37" i="7"/>
  <c r="K36" i="7"/>
  <c r="J36" i="7"/>
  <c r="K35" i="7"/>
  <c r="J35" i="7"/>
  <c r="K34" i="7"/>
  <c r="J34" i="7"/>
  <c r="K33" i="7"/>
  <c r="J33" i="7"/>
  <c r="K32" i="7"/>
  <c r="J32" i="7"/>
  <c r="K30" i="7"/>
  <c r="J42" i="7" s="1"/>
  <c r="J30" i="7"/>
  <c r="C30" i="7"/>
  <c r="K38" i="6"/>
  <c r="J38" i="6"/>
  <c r="K37" i="6"/>
  <c r="J37" i="6"/>
  <c r="K36" i="6"/>
  <c r="J36" i="6"/>
  <c r="K35" i="6"/>
  <c r="J35" i="6"/>
  <c r="K34" i="6"/>
  <c r="J34" i="6"/>
  <c r="K33" i="6"/>
  <c r="J33" i="6"/>
  <c r="K32" i="6"/>
  <c r="J32" i="6"/>
  <c r="K30" i="6"/>
  <c r="J30" i="6"/>
  <c r="C30" i="6"/>
  <c r="K38" i="5"/>
  <c r="J38" i="5"/>
  <c r="K37" i="5"/>
  <c r="J37" i="5"/>
  <c r="K36" i="5"/>
  <c r="J36" i="5"/>
  <c r="K35" i="5"/>
  <c r="J35" i="5"/>
  <c r="K34" i="5"/>
  <c r="J34" i="5"/>
  <c r="K33" i="5"/>
  <c r="J33" i="5"/>
  <c r="K32" i="5"/>
  <c r="J32" i="5"/>
  <c r="K30" i="5"/>
  <c r="J30" i="5"/>
  <c r="C30" i="5"/>
  <c r="J41" i="5" s="1"/>
  <c r="K38" i="4"/>
  <c r="J38" i="4"/>
  <c r="K37" i="4"/>
  <c r="J37" i="4"/>
  <c r="K36" i="4"/>
  <c r="J36" i="4"/>
  <c r="K35" i="4"/>
  <c r="J35" i="4"/>
  <c r="K34" i="4"/>
  <c r="J34" i="4"/>
  <c r="K33" i="4"/>
  <c r="J33" i="4"/>
  <c r="K32" i="4"/>
  <c r="J32" i="4"/>
  <c r="J39" i="4" s="1"/>
  <c r="K30" i="4"/>
  <c r="J30" i="4"/>
  <c r="C30" i="4"/>
  <c r="K38" i="3"/>
  <c r="J38" i="3"/>
  <c r="K37" i="3"/>
  <c r="J37" i="3"/>
  <c r="K36" i="3"/>
  <c r="J36" i="3"/>
  <c r="K35" i="3"/>
  <c r="J35" i="3"/>
  <c r="K34" i="3"/>
  <c r="J34" i="3"/>
  <c r="K33" i="3"/>
  <c r="J33" i="3"/>
  <c r="K32" i="3"/>
  <c r="J32" i="3"/>
  <c r="K30" i="3"/>
  <c r="J30" i="3"/>
  <c r="C30" i="3"/>
  <c r="K38" i="2"/>
  <c r="J38" i="2"/>
  <c r="K37" i="2"/>
  <c r="J37" i="2"/>
  <c r="K36" i="2"/>
  <c r="J36" i="2"/>
  <c r="K35" i="2"/>
  <c r="J35" i="2"/>
  <c r="K34" i="2"/>
  <c r="J34" i="2"/>
  <c r="K33" i="2"/>
  <c r="J33" i="2"/>
  <c r="K32" i="2"/>
  <c r="J32" i="2"/>
  <c r="K30" i="2"/>
  <c r="J30" i="2"/>
  <c r="J40" i="2" s="1"/>
  <c r="K40" i="2" s="1"/>
  <c r="C30" i="2"/>
  <c r="K37" i="1"/>
  <c r="J37" i="1"/>
  <c r="K36" i="1"/>
  <c r="J36" i="1"/>
  <c r="K35" i="1"/>
  <c r="J35" i="1"/>
  <c r="K34" i="1"/>
  <c r="J34" i="1"/>
  <c r="K33" i="1"/>
  <c r="J33" i="1"/>
  <c r="K32" i="1"/>
  <c r="J32" i="1"/>
  <c r="K31" i="1"/>
  <c r="J31" i="1"/>
  <c r="K29" i="1"/>
  <c r="J29" i="1"/>
  <c r="J39" i="1" s="1"/>
  <c r="K39" i="1" s="1"/>
  <c r="C29" i="1"/>
  <c r="J40" i="1" s="1"/>
  <c r="J40" i="5" l="1"/>
  <c r="K40" i="5" s="1"/>
  <c r="J43" i="5"/>
  <c r="J42" i="5"/>
  <c r="J40" i="6"/>
  <c r="K40" i="6" s="1"/>
  <c r="J42" i="6"/>
  <c r="J41" i="6"/>
  <c r="J40" i="4"/>
  <c r="K40" i="4" s="1"/>
  <c r="J42" i="4"/>
  <c r="J41" i="4"/>
  <c r="K39" i="4"/>
  <c r="J40" i="3"/>
  <c r="K40" i="3" s="1"/>
  <c r="J41" i="3"/>
  <c r="K41" i="3" s="1"/>
  <c r="J42" i="3"/>
  <c r="J41" i="2"/>
  <c r="J42" i="2"/>
  <c r="J40" i="7"/>
  <c r="K40" i="7" s="1"/>
  <c r="J43" i="1"/>
  <c r="J42" i="1"/>
  <c r="J39" i="2"/>
  <c r="K39" i="5"/>
  <c r="J39" i="7"/>
  <c r="K39" i="7"/>
  <c r="J39" i="6"/>
  <c r="K39" i="6"/>
  <c r="K41" i="4"/>
  <c r="J39" i="3"/>
  <c r="K39" i="3"/>
  <c r="K39" i="2"/>
  <c r="K41" i="2"/>
  <c r="J38" i="1"/>
  <c r="J41" i="1" s="1"/>
  <c r="K41" i="1" s="1"/>
  <c r="K42" i="1"/>
  <c r="K38" i="1"/>
  <c r="K42" i="5"/>
  <c r="K41" i="6"/>
  <c r="J39" i="5"/>
  <c r="J41" i="7"/>
  <c r="K41" i="7" s="1"/>
</calcChain>
</file>

<file path=xl/sharedStrings.xml><?xml version="1.0" encoding="utf-8"?>
<sst xmlns="http://schemas.openxmlformats.org/spreadsheetml/2006/main" count="511" uniqueCount="69">
  <si>
    <t>Contractor Name:</t>
  </si>
  <si>
    <t>Contract Year:</t>
  </si>
  <si>
    <t>10/01/2022-09/30/2023</t>
  </si>
  <si>
    <t>= user input</t>
  </si>
  <si>
    <r>
      <rPr>
        <b/>
        <sz val="12"/>
        <color rgb="FF000000"/>
        <rFont val="Times New Roman"/>
      </rPr>
      <t>Provider Group Type</t>
    </r>
    <r>
      <rPr>
        <b/>
        <sz val="9"/>
        <color rgb="FF000000"/>
        <rFont val="Times New Roman"/>
      </rPr>
      <t xml:space="preserve"> </t>
    </r>
    <r>
      <rPr>
        <b/>
        <sz val="8"/>
        <color rgb="FF000000"/>
        <rFont val="Times New Roman"/>
      </rPr>
      <t>1</t>
    </r>
  </si>
  <si>
    <r>
      <rPr>
        <b/>
        <sz val="12"/>
        <color rgb="FF000000"/>
        <rFont val="Times New Roman"/>
      </rPr>
      <t>APM Reporting Group ID</t>
    </r>
    <r>
      <rPr>
        <b/>
        <sz val="9"/>
        <color rgb="FF000000"/>
        <rFont val="Times New Roman"/>
      </rPr>
      <t xml:space="preserve"> </t>
    </r>
    <r>
      <rPr>
        <b/>
        <sz val="8"/>
        <color rgb="FF000000"/>
        <rFont val="Times New Roman"/>
      </rPr>
      <t>2</t>
    </r>
  </si>
  <si>
    <t>Tax Identification Number (TIN)</t>
  </si>
  <si>
    <r>
      <rPr>
        <b/>
        <sz val="12"/>
        <color rgb="FF000000"/>
        <rFont val="Times New Roman"/>
      </rPr>
      <t xml:space="preserve">APM Reporting Group Name </t>
    </r>
    <r>
      <rPr>
        <b/>
        <sz val="8"/>
        <color rgb="FF000000"/>
        <rFont val="Times New Roman"/>
      </rPr>
      <t>3</t>
    </r>
  </si>
  <si>
    <r>
      <rPr>
        <b/>
        <sz val="12"/>
        <color rgb="FF000000"/>
        <rFont val="Times New Roman"/>
      </rPr>
      <t xml:space="preserve">APM Purchasing Strategy Indicator </t>
    </r>
    <r>
      <rPr>
        <b/>
        <sz val="8"/>
        <color rgb="FF000000"/>
        <rFont val="Times New Roman"/>
      </rPr>
      <t>4</t>
    </r>
  </si>
  <si>
    <r>
      <rPr>
        <b/>
        <sz val="12"/>
        <color rgb="FF000000"/>
        <rFont val="Times New Roman"/>
      </rPr>
      <t xml:space="preserve">Limited or Total Cost of Care Application Indicator </t>
    </r>
    <r>
      <rPr>
        <b/>
        <sz val="8"/>
        <color rgb="FF000000"/>
        <rFont val="Times New Roman"/>
      </rPr>
      <t>5</t>
    </r>
  </si>
  <si>
    <r>
      <rPr>
        <b/>
        <sz val="12"/>
        <color rgb="FF000000"/>
        <rFont val="Times New Roman"/>
      </rPr>
      <t xml:space="preserve">Did entity meet its cost target? (Yes/No) </t>
    </r>
    <r>
      <rPr>
        <b/>
        <sz val="8"/>
        <color rgb="FF000000"/>
        <rFont val="Times New Roman"/>
      </rPr>
      <t>6</t>
    </r>
  </si>
  <si>
    <r>
      <rPr>
        <b/>
        <sz val="12"/>
        <color rgb="FF000000"/>
        <rFont val="Times New Roman"/>
      </rPr>
      <t>Identify $ amount above (or below) target as %</t>
    </r>
    <r>
      <rPr>
        <b/>
        <sz val="8"/>
        <color rgb="FF000000"/>
        <rFont val="Times New Roman"/>
      </rPr>
      <t xml:space="preserve"> 7</t>
    </r>
  </si>
  <si>
    <r>
      <rPr>
        <b/>
        <sz val="12"/>
        <color rgb="FF000000"/>
        <rFont val="Times New Roman"/>
      </rPr>
      <t xml:space="preserve">Paid Amount under APM Contract in Contract Year </t>
    </r>
    <r>
      <rPr>
        <b/>
        <sz val="8"/>
        <color rgb="FF000000"/>
        <rFont val="Times New Roman"/>
      </rPr>
      <t>8</t>
    </r>
  </si>
  <si>
    <r>
      <rPr>
        <b/>
        <sz val="12"/>
        <color rgb="FF000000"/>
        <rFont val="Times New Roman"/>
      </rPr>
      <t xml:space="preserve">APM Performance Based Payment (PBP) to Provider </t>
    </r>
    <r>
      <rPr>
        <b/>
        <sz val="8"/>
        <color rgb="FF000000"/>
        <rFont val="Times New Roman"/>
      </rPr>
      <t>9</t>
    </r>
  </si>
  <si>
    <t>Total</t>
  </si>
  <si>
    <r>
      <rPr>
        <b/>
        <sz val="12"/>
        <color rgb="FF000000"/>
        <rFont val="Times New Roman"/>
      </rPr>
      <t xml:space="preserve">Grand Total of Payments (APM and non-APM contracted and non-contracted) </t>
    </r>
    <r>
      <rPr>
        <b/>
        <sz val="8"/>
        <color rgb="FF000000"/>
        <rFont val="Times New Roman"/>
      </rPr>
      <t>10</t>
    </r>
  </si>
  <si>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</si>
  <si>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</si>
  <si>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</si>
  <si>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</si>
  <si>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</si>
  <si>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</si>
  <si>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</si>
  <si>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</si>
  <si>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</si>
  <si>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45% for CYE 2023, 
if not met, may be sanctioned</t>
  </si>
  <si>
    <t>PCP % Test</t>
  </si>
  <si>
    <t>Must equal or exceed 25% 
(includes PCP, PCP-TI, Medicaid ACO, and Medicaid ACO-TI APM contracts as % of total APM and non-APM provider payments)</t>
  </si>
  <si>
    <t>LAN-APM Categories 3 and 4 % Test</t>
  </si>
  <si>
    <t>Must equal or exceed 35% for ACC/ACC-RBHA (SMI) Contractors only, 
if not met may be sanctioned</t>
  </si>
  <si>
    <t xml:space="preserve"> PBP % </t>
  </si>
  <si>
    <t>Total PBP as % of the Grand Total of Payments (APM and non-APM contracted and non-contracted)</t>
  </si>
  <si>
    <t xml:space="preserve">TI % </t>
  </si>
  <si>
    <t>PBP Targeted Investment Participant %</t>
  </si>
  <si>
    <t>For Informational Purposes Only.</t>
  </si>
  <si>
    <t>As indicated by checking the boxes, I certify the following:</t>
  </si>
  <si>
    <t>☐</t>
  </si>
  <si>
    <t>All Payments conform to ACOM 307.</t>
  </si>
  <si>
    <t>Any amounts paid under APM Contracts are counted under only one APM Reporting Group Name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</si>
  <si>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</si>
  <si>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APM strategy selected for the contract. Performance-Based Payments do not include Per Member Per Month (PMPM) payments or other amounts for provider care coordination, case management, care management,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</si>
  <si>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</si>
  <si>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</si>
  <si>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</si>
  <si>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</si>
  <si>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If multiple strategies are included under one contract, what was listed is the category where the provider entity has the greatest potential to earn Performance-Based Payments.</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</si>
  <si>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</si>
  <si>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</si>
  <si>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</si>
  <si>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</si>
  <si>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1.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</si>
  <si>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2. Enter a valid ID type assigned by AHCCCS to the Group/Organization.</t>
  </si>
  <si>
    <t>3. Enter a MCO defined Group Name excluding special characters.</t>
  </si>
  <si>
    <t>4.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the category of the LAN-APM Framework under which the provider entity has the greatest potential to earn PBPs. See policy for guidance.</t>
  </si>
  <si>
    <t>5. Enter "T" for a total cost of care contract or "L" for a limited cost of care contract. If both limited and total cost of care are included under one contract, only list total cost of care. See policy for guidance.</t>
  </si>
  <si>
    <t>6. If a Limited Total Cost of Care (LCOC) arrangement or a Total Cost of Care (TCOC) arrangement as indicated in prior column, did entity meet its cost target? (Yes/No) This field does not need to be completed for the initial and interim submissions.</t>
  </si>
  <si>
    <t xml:space="preserve">7. If a Limited Total Cost of Care (LCOC) arrangement or a Total Cost of Care (TCOC) arrangement as indicated in prior columns, identify the amount by which the provider entity experience was above (or below) the LCOC/TCOC target as a percentage of the target. For example, if the LTOC was $1,000 PM and the provider's experience in the APM for the services/members averaged $950 PM, the percentage reported would be [(1000-950)/1000]*100 = 5 percent. This field does not need to be completed for the initial and interim submissions. </t>
  </si>
  <si>
    <t xml:space="preserve">8.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H) is "L" or, if the limited or total cost of care application indicator in (column H) is "T", this should also include other services attributed to the provider under the terms of the contract. On the initial Certification submission this amount is estimated. On the interim and final Certification submissions this amount is the ultimate outcome. For sub capitated arrangements, report the Health Plan value. </t>
  </si>
  <si>
    <r>
      <rPr>
        <sz val="12"/>
        <color rgb="FF000000"/>
        <rFont val="Times New Roman"/>
      </rPr>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rPr>
      <t>. This field must be completed for all submissions. The initial submission should represent the projected Performance-Based Payment expenditure plan/budget.</t>
    </r>
  </si>
  <si>
    <t>10.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t>
  </si>
  <si>
    <t>Both executed PDF copy and electronic Excel copy must be submitted to AHCCCS Division of Health Care Management at AHCCCSVBP@azahcccs.gov.</t>
  </si>
  <si>
    <t>5.  Enter "T" for a total cost of care contract or "L" for a limited cost of care contract.  If both limited and total cost of care are included under one contract, only list total cost of care. See policy for guidance.</t>
  </si>
  <si>
    <t xml:space="preserve">7. If a Limited Total Cost of Care (LCOC) arrangement or a Total Cost of Care (TCOC) arrangement as indicated in prior columns, identify the amount by which the provider entity experience was above (or below) the LCOC/TCOC target as a percentage of the target.  For example, if the LTOC was $1,000 PM and the provider's experience in the APM for the services/members averaged $950 PM, the percentage reported would be [(1000-950)/1000]*100 = 5 percent. This field does not need to be completed for the initial and interim submissions. </t>
  </si>
  <si>
    <t>10.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t>
  </si>
  <si>
    <t>Must equal or exceed 15% for CYE 2023, 
if not met, may be sanctioned</t>
  </si>
  <si>
    <t>Must equal or exceed 35% for CYE 2023, 
if not met, may be sanctioned</t>
  </si>
  <si>
    <t>Must equal or exceed 25% 
(includes PCP, PCP-TI and Medicaid ACO APM contracts as % of total APM and non-APM provider payments)</t>
  </si>
  <si>
    <t>a</t>
  </si>
  <si>
    <r>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rPr>
      <t>. This field must be completed for all submissions. The initial submission should represent the projected Performance-Based Payment expenditure plan/budget.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</si>
</sst>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0.0%"/>
  </numFmts>
  <fonts count="14" x14ac:knownFonts="1">
    <font>
      <sz val="10"/>
      <color rgb="FF000000"/>
      <name val="Arial"/>
      <scheme val="minor"/>
    </font>
    <font>
      <b/>
      <sz val="12"/>
      <color theme="1"/>
      <name val="Times New Roman"/>
    </font>
    <font>
      <sz val="12"/>
      <color theme="1"/>
      <name val="Times New Roman"/>
    </font>
    <font>
      <sz val="10"/>
      <name val="Arial"/>
    </font>
    <font>
      <sz val="12"/>
      <color rgb="FFFF0000"/>
      <name val="Times New Roman"/>
    </font>
    <font>
      <sz val="12"/>
      <color rgb="FFFF0000"/>
      <name val="Times New Roman"/>
      <family val="1"/>
    </font>
    <font>
      <sz val="10"/>
      <color rgb="FFFF0000"/>
      <name val="Arial"/>
      <scheme val="minor"/>
    </font>
    <font>
      <sz val="12"/>
      <color rgb="FF000000"/>
      <name val="Times New Roman"/>
    </font>
    <font>
      <b/>
      <sz val="12"/>
      <color rgb="FF000000"/>
      <name val="Times New Roman"/>
    </font>
    <font>
      <b/>
      <sz val="12"/>
      <color rgb="FF000000"/>
      <name val="Times New Roman"/>
      <family val="1"/>
    </font>
    <font>
      <sz val="10"/>
      <color rgb="FF000000"/>
      <name val="Arial"/>
    </font>
    <font>
      <b/>
      <sz val="12"/>
      <color rgb="FF000000"/>
      <name val="Times New Roman"/>
      <charset val="1"/>
    </font>
    <font>
      <b/>
      <sz val="9"/>
      <color rgb="FF000000"/>
      <name val="Times New Roman"/>
    </font>
    <font>
      <b/>
      <sz val="8"/>
      <color rgb="FF000000"/>
      <name val="Times New Roman"/>
    </font>
  </fonts>
  <fills count="8">
    <fill>
      <patternFill patternType="none"/>
    </fill>
    <fill>
      <patternFill patternType="gray125"/>
    </fill>
    <fill>
      <patternFill patternType="solid">
        <fgColor rgb="FFFFFF99"/>
        <bgColor rgb="FFFFFF99"/>
      </patternFill>
    </fill>
    <fill>
      <patternFill patternType="solid">
        <fgColor rgb="FFBFBFBF"/>
        <bgColor rgb="FFBFBFBF"/>
      </patternFill>
    </fill>
    <fill>
      <patternFill patternType="solid">
        <fgColor rgb="FFF2F2F2"/>
        <bgColor rgb="FFF2F2F2"/>
      </patternFill>
    </fill>
    <fill>
      <patternFill patternType="solid">
        <fgColor rgb="FFF2DBDB"/>
        <bgColor rgb="FFF2DBDB"/>
      </patternFill>
    </fill>
    <fill>
      <patternFill patternType="solid">
        <fgColor theme="0"/>
        <bgColor theme="0"/>
      </patternFill>
    </fill>
    <fill>
      <patternFill patternType="solid">
        <fgColor rgb="FFBFBFBF"/>
        <bgColor indexed="64"/>
      </patternFill>
    </fill>
  </fills>
  <borders count="41">
    <border>
      <left/>
      <right/>
      <top/>
      <bottom/>
      <diagonal/>
    </border>
    <border>
      <left/>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143">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0" borderId="1" xfId="0" applyFont="1" applyBorder="1"/>
    <xf numFmtId="0" fontId="2" fillId="2" borderId="2" xfId="0" applyFont="1" applyFill="1" applyBorder="1" applyAlignment="1">
      <alignment horizontal="center"/>
    </xf>
    <xf numFmtId="0" fontId="2" fillId="0" borderId="0" xfId="0" quotePrefix="1" applyFont="1" applyAlignment="1">
      <alignment horizontal="center"/>
    </xf>
    <xf numFmtId="0" fontId="2" fillId="0" borderId="0" xfId="0" applyFont="1" applyAlignment="1">
      <alignment horizontal="center" wrapText="1"/>
    </xf>
    <xf numFmtId="0" fontId="2" fillId="0" borderId="0" xfId="0" applyFont="1" applyAlignment="1">
      <alignment vertical="center" wrapText="1"/>
    </xf>
    <xf numFmtId="0" fontId="2" fillId="2" borderId="7" xfId="0"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164" fontId="2" fillId="2" borderId="7" xfId="0" applyNumberFormat="1" applyFont="1" applyFill="1" applyBorder="1" applyAlignment="1">
      <alignment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vertical="center" wrapText="1"/>
    </xf>
    <xf numFmtId="0" fontId="2" fillId="0" borderId="12" xfId="0" applyFont="1" applyBorder="1" applyAlignment="1">
      <alignment horizontal="center" wrapText="1"/>
    </xf>
    <xf numFmtId="0" fontId="2" fillId="3" borderId="13" xfId="0" applyFont="1" applyFill="1" applyBorder="1" applyAlignment="1">
      <alignment horizontal="center" wrapText="1"/>
    </xf>
    <xf numFmtId="164" fontId="2" fillId="0" borderId="14" xfId="0" applyNumberFormat="1" applyFont="1" applyBorder="1" applyAlignment="1">
      <alignment horizontal="center" wrapText="1"/>
    </xf>
    <xf numFmtId="0" fontId="2" fillId="0" borderId="0" xfId="0" applyFont="1" applyAlignment="1">
      <alignment vertical="center"/>
    </xf>
    <xf numFmtId="0" fontId="2" fillId="0" borderId="16" xfId="0" applyFont="1" applyBorder="1" applyAlignment="1">
      <alignment horizontal="center"/>
    </xf>
    <xf numFmtId="164" fontId="2" fillId="2" borderId="17" xfId="0" applyNumberFormat="1" applyFont="1" applyFill="1" applyBorder="1" applyAlignment="1">
      <alignment horizontal="right"/>
    </xf>
    <xf numFmtId="164" fontId="2" fillId="3" borderId="18" xfId="0" applyNumberFormat="1" applyFont="1" applyFill="1" applyBorder="1" applyAlignment="1">
      <alignment horizontal="center"/>
    </xf>
    <xf numFmtId="0" fontId="2" fillId="0" borderId="19" xfId="0" applyFont="1" applyBorder="1" applyAlignment="1">
      <alignment horizontal="center" vertical="center" wrapText="1"/>
    </xf>
    <xf numFmtId="0" fontId="2" fillId="3" borderId="4" xfId="0" applyFont="1" applyFill="1" applyBorder="1" applyAlignment="1">
      <alignment horizontal="center" vertical="center" wrapText="1"/>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0" fontId="2"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12" xfId="0" applyFont="1" applyBorder="1" applyAlignment="1">
      <alignment horizontal="center" vertical="center" wrapText="1"/>
    </xf>
    <xf numFmtId="164" fontId="2" fillId="0" borderId="7" xfId="0" applyNumberFormat="1" applyFont="1" applyBorder="1" applyAlignment="1">
      <alignment horizontal="center"/>
    </xf>
    <xf numFmtId="164" fontId="2" fillId="0" borderId="8" xfId="0" applyNumberFormat="1" applyFont="1" applyBorder="1" applyAlignment="1">
      <alignment horizontal="center"/>
    </xf>
    <xf numFmtId="0" fontId="2" fillId="3" borderId="10" xfId="0" applyFont="1" applyFill="1" applyBorder="1" applyAlignment="1">
      <alignment horizontal="center" vertical="center"/>
    </xf>
    <xf numFmtId="0" fontId="2" fillId="3" borderId="10" xfId="0" applyFont="1" applyFill="1" applyBorder="1" applyAlignment="1">
      <alignment horizontal="center" vertical="center" wrapText="1"/>
    </xf>
    <xf numFmtId="164" fontId="2" fillId="0" borderId="10" xfId="0" applyNumberFormat="1" applyFont="1" applyBorder="1" applyAlignment="1">
      <alignment horizontal="center"/>
    </xf>
    <xf numFmtId="164" fontId="2" fillId="0" borderId="11" xfId="0" applyNumberFormat="1" applyFont="1" applyBorder="1" applyAlignment="1">
      <alignment horizontal="center"/>
    </xf>
    <xf numFmtId="0" fontId="2" fillId="0" borderId="28" xfId="0" applyFont="1" applyBorder="1" applyAlignment="1">
      <alignment horizontal="center" wrapText="1"/>
    </xf>
    <xf numFmtId="164" fontId="2" fillId="0" borderId="29" xfId="0" applyNumberFormat="1" applyFont="1" applyBorder="1" applyAlignment="1">
      <alignment horizontal="center"/>
    </xf>
    <xf numFmtId="164" fontId="2" fillId="0" borderId="30" xfId="0" applyNumberFormat="1" applyFont="1" applyBorder="1" applyAlignment="1">
      <alignment horizontal="center"/>
    </xf>
    <xf numFmtId="0" fontId="2" fillId="0" borderId="3" xfId="0" applyFont="1" applyBorder="1" applyAlignment="1">
      <alignment horizontal="center" vertical="center" wrapText="1"/>
    </xf>
    <xf numFmtId="0" fontId="2" fillId="3" borderId="4" xfId="0" applyFont="1" applyFill="1" applyBorder="1" applyAlignment="1">
      <alignment horizontal="center"/>
    </xf>
    <xf numFmtId="165" fontId="2" fillId="0" borderId="4" xfId="0" applyNumberFormat="1" applyFont="1" applyBorder="1" applyAlignment="1">
      <alignment horizontal="right" vertical="center" wrapText="1"/>
    </xf>
    <xf numFmtId="0" fontId="2" fillId="4" borderId="5" xfId="0" applyFont="1" applyFill="1" applyBorder="1" applyAlignment="1">
      <alignment horizontal="center" vertical="center" wrapText="1"/>
    </xf>
    <xf numFmtId="0" fontId="2" fillId="3" borderId="7" xfId="0" applyFont="1" applyFill="1" applyBorder="1" applyAlignment="1">
      <alignment wrapText="1"/>
    </xf>
    <xf numFmtId="9" fontId="2" fillId="5" borderId="7" xfId="0" applyNumberFormat="1" applyFont="1" applyFill="1" applyBorder="1" applyAlignment="1">
      <alignment horizontal="right" vertical="center" wrapText="1"/>
    </xf>
    <xf numFmtId="0" fontId="2" fillId="4" borderId="8" xfId="0" applyFont="1" applyFill="1" applyBorder="1" applyAlignment="1">
      <alignment horizontal="center" vertical="center" wrapText="1"/>
    </xf>
    <xf numFmtId="165" fontId="2" fillId="0" borderId="7" xfId="0" applyNumberFormat="1" applyFont="1" applyBorder="1" applyAlignment="1">
      <alignment horizontal="right" vertical="center" wrapText="1"/>
    </xf>
    <xf numFmtId="0" fontId="2" fillId="0" borderId="9" xfId="0" applyFont="1" applyBorder="1" applyAlignment="1">
      <alignment horizontal="center" vertical="center" wrapText="1"/>
    </xf>
    <xf numFmtId="0" fontId="2" fillId="3" borderId="10" xfId="0" applyFont="1" applyFill="1" applyBorder="1" applyAlignment="1">
      <alignment wrapText="1"/>
    </xf>
    <xf numFmtId="165" fontId="2" fillId="0" borderId="10" xfId="0" applyNumberFormat="1" applyFont="1" applyBorder="1" applyAlignment="1">
      <alignment horizontal="right" vertical="center" wrapText="1"/>
    </xf>
    <xf numFmtId="0" fontId="2" fillId="4" borderId="11"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right" vertical="top"/>
    </xf>
    <xf numFmtId="0" fontId="2" fillId="0" borderId="0" xfId="0" applyFont="1" applyAlignment="1">
      <alignment horizontal="right"/>
    </xf>
    <xf numFmtId="0" fontId="2" fillId="0" borderId="1" xfId="0" applyFont="1" applyBorder="1" applyAlignment="1">
      <alignment horizontal="center"/>
    </xf>
    <xf numFmtId="0" fontId="2" fillId="0" borderId="36" xfId="0" applyFont="1" applyBorder="1"/>
    <xf numFmtId="0" fontId="2" fillId="0" borderId="35" xfId="0" applyFont="1" applyBorder="1" applyAlignment="1">
      <alignment horizontal="left" vertical="top"/>
    </xf>
    <xf numFmtId="0" fontId="2" fillId="0" borderId="0" xfId="0" applyFont="1" applyAlignment="1">
      <alignment vertical="top" wrapText="1"/>
    </xf>
    <xf numFmtId="0" fontId="4" fillId="0" borderId="0" xfId="0" applyFont="1"/>
    <xf numFmtId="165" fontId="2" fillId="5" borderId="7" xfId="0" applyNumberFormat="1" applyFont="1" applyFill="1" applyBorder="1" applyAlignment="1">
      <alignment horizontal="right" vertical="center" wrapText="1"/>
    </xf>
    <xf numFmtId="165" fontId="2" fillId="6" borderId="4" xfId="0" applyNumberFormat="1" applyFont="1" applyFill="1" applyBorder="1" applyAlignment="1">
      <alignment horizontal="right" vertical="center" wrapText="1"/>
    </xf>
    <xf numFmtId="0" fontId="5" fillId="0" borderId="2" xfId="0" applyFont="1" applyBorder="1" applyAlignment="1">
      <alignment horizontal="left"/>
    </xf>
    <xf numFmtId="0" fontId="2" fillId="0" borderId="2" xfId="0" applyFont="1" applyBorder="1" applyAlignment="1">
      <alignment horizontal="center"/>
    </xf>
    <xf numFmtId="0" fontId="2" fillId="0" borderId="2" xfId="0" applyFont="1" applyBorder="1"/>
    <xf numFmtId="0" fontId="4" fillId="0" borderId="2" xfId="0" applyFont="1" applyBorder="1" applyAlignment="1">
      <alignment horizontal="left"/>
    </xf>
    <xf numFmtId="164" fontId="2" fillId="7" borderId="8" xfId="0" applyNumberFormat="1" applyFont="1" applyFill="1" applyBorder="1" applyAlignment="1">
      <alignment vertical="center" wrapText="1"/>
    </xf>
    <xf numFmtId="0" fontId="2" fillId="7" borderId="8" xfId="0" applyFont="1" applyFill="1" applyBorder="1" applyAlignment="1">
      <alignment vertical="center" wrapText="1"/>
    </xf>
    <xf numFmtId="164" fontId="2" fillId="7" borderId="11" xfId="0" applyNumberFormat="1" applyFont="1" applyFill="1" applyBorder="1" applyAlignment="1">
      <alignment vertical="center" wrapText="1"/>
    </xf>
    <xf numFmtId="0" fontId="2" fillId="2" borderId="24" xfId="0"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164" fontId="2" fillId="2" borderId="22"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164" fontId="2" fillId="0" borderId="13" xfId="0" applyNumberFormat="1" applyFont="1" applyBorder="1" applyAlignment="1">
      <alignment horizontal="center" wrapText="1"/>
    </xf>
    <xf numFmtId="0" fontId="2" fillId="3" borderId="24" xfId="0" applyFont="1" applyFill="1" applyBorder="1" applyAlignment="1">
      <alignment horizontal="center" vertical="center"/>
    </xf>
    <xf numFmtId="164" fontId="2" fillId="3" borderId="29" xfId="0" applyNumberFormat="1" applyFont="1" applyFill="1" applyBorder="1" applyAlignment="1">
      <alignment horizontal="center" wrapText="1"/>
    </xf>
    <xf numFmtId="0" fontId="2" fillId="3" borderId="29" xfId="0" applyFont="1" applyFill="1" applyBorder="1" applyAlignment="1">
      <alignment horizontal="center" wrapText="1"/>
    </xf>
    <xf numFmtId="0" fontId="2" fillId="3" borderId="24" xfId="0" applyFont="1" applyFill="1" applyBorder="1" applyAlignment="1">
      <alignment horizontal="center"/>
    </xf>
    <xf numFmtId="165" fontId="2" fillId="5" borderId="24" xfId="0" applyNumberFormat="1" applyFont="1" applyFill="1" applyBorder="1" applyAlignment="1">
      <alignment horizontal="right" vertical="center" wrapText="1"/>
    </xf>
    <xf numFmtId="0" fontId="2" fillId="4" borderId="25" xfId="0" applyFont="1" applyFill="1" applyBorder="1" applyAlignment="1">
      <alignment horizontal="center" vertical="center" wrapText="1"/>
    </xf>
    <xf numFmtId="164" fontId="2" fillId="7" borderId="25" xfId="0" applyNumberFormat="1" applyFont="1" applyFill="1" applyBorder="1" applyAlignment="1">
      <alignment horizontal="center" vertical="center" wrapText="1"/>
    </xf>
    <xf numFmtId="0" fontId="8" fillId="0" borderId="15" xfId="0" applyFont="1" applyBorder="1" applyAlignment="1">
      <alignment horizontal="left"/>
    </xf>
    <xf numFmtId="0" fontId="2" fillId="0" borderId="0" xfId="0" applyFont="1" applyAlignment="1">
      <alignment vertical="top"/>
    </xf>
    <xf numFmtId="0" fontId="0" fillId="0" borderId="0" xfId="0" applyAlignment="1">
      <alignment vertical="top"/>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5" xfId="0" applyFont="1" applyBorder="1" applyAlignment="1">
      <alignment horizontal="left" vertical="top"/>
    </xf>
    <xf numFmtId="0" fontId="8" fillId="0" borderId="0" xfId="0" applyFont="1"/>
    <xf numFmtId="0" fontId="8" fillId="0" borderId="5" xfId="0" applyFont="1" applyBorder="1" applyAlignment="1">
      <alignment horizontal="center" vertical="center" wrapText="1"/>
    </xf>
    <xf numFmtId="0" fontId="2" fillId="0" borderId="34" xfId="0" applyFont="1" applyBorder="1" applyAlignment="1">
      <alignment horizontal="center"/>
    </xf>
    <xf numFmtId="0" fontId="1" fillId="0" borderId="39" xfId="0" applyFont="1" applyBorder="1" applyAlignment="1">
      <alignment horizontal="left"/>
    </xf>
    <xf numFmtId="0" fontId="2" fillId="0" borderId="40" xfId="0" applyFont="1" applyBorder="1"/>
    <xf numFmtId="0" fontId="4" fillId="0" borderId="2" xfId="0" applyFont="1" applyBorder="1"/>
    <xf numFmtId="0" fontId="2" fillId="0" borderId="2" xfId="0" applyFont="1" applyBorder="1" applyAlignment="1">
      <alignment vertical="top"/>
    </xf>
    <xf numFmtId="0" fontId="2" fillId="0" borderId="2" xfId="0" applyFont="1" applyBorder="1" applyAlignment="1">
      <alignment vertical="top" wrapText="1"/>
    </xf>
    <xf numFmtId="0" fontId="1" fillId="0" borderId="2" xfId="0" applyFont="1" applyBorder="1"/>
    <xf numFmtId="0" fontId="7" fillId="0" borderId="37" xfId="0" applyFont="1" applyBorder="1" applyAlignment="1">
      <alignment horizontal="left" vertical="top" wrapText="1"/>
    </xf>
    <xf numFmtId="0" fontId="7" fillId="0" borderId="1" xfId="0" applyFont="1" applyBorder="1" applyAlignment="1">
      <alignment horizontal="left" vertical="top" wrapText="1"/>
    </xf>
    <xf numFmtId="0" fontId="7" fillId="0" borderId="38" xfId="0" applyFont="1" applyBorder="1" applyAlignment="1">
      <alignment horizontal="left" vertical="top" wrapText="1"/>
    </xf>
    <xf numFmtId="0" fontId="2" fillId="0" borderId="26" xfId="0" applyFont="1" applyBorder="1" applyAlignment="1">
      <alignment horizontal="center" vertical="center" wrapText="1"/>
    </xf>
    <xf numFmtId="0" fontId="3" fillId="0" borderId="27" xfId="0" applyFont="1" applyBorder="1"/>
    <xf numFmtId="0" fontId="7" fillId="0" borderId="20" xfId="0" applyFont="1" applyBorder="1" applyAlignment="1">
      <alignment horizontal="center" vertical="top" wrapText="1"/>
    </xf>
    <xf numFmtId="0" fontId="10" fillId="0" borderId="31" xfId="0" applyFont="1" applyBorder="1"/>
    <xf numFmtId="0" fontId="10" fillId="0" borderId="21" xfId="0" applyFont="1" applyBorder="1"/>
    <xf numFmtId="0" fontId="7" fillId="0" borderId="22" xfId="0" applyFont="1" applyBorder="1" applyAlignment="1">
      <alignment horizontal="center" vertical="top" wrapText="1"/>
    </xf>
    <xf numFmtId="0" fontId="10" fillId="0" borderId="32" xfId="0" applyFont="1" applyBorder="1"/>
    <xf numFmtId="0" fontId="10" fillId="0" borderId="23" xfId="0" applyFont="1" applyBorder="1"/>
    <xf numFmtId="0" fontId="7" fillId="0" borderId="35" xfId="0" applyFont="1" applyBorder="1" applyAlignment="1">
      <alignment horizontal="left" vertical="top" wrapText="1"/>
    </xf>
    <xf numFmtId="0" fontId="0" fillId="0" borderId="2" xfId="0" applyBorder="1"/>
    <xf numFmtId="0" fontId="3" fillId="0" borderId="36" xfId="0" applyFont="1" applyBorder="1"/>
    <xf numFmtId="0" fontId="1" fillId="0" borderId="0" xfId="0" applyFont="1" applyAlignment="1">
      <alignment horizontal="left" vertical="center" wrapText="1"/>
    </xf>
    <xf numFmtId="0" fontId="0" fillId="0" borderId="0" xfId="0"/>
    <xf numFmtId="0" fontId="2" fillId="0" borderId="34" xfId="0" applyFont="1" applyBorder="1" applyAlignment="1">
      <alignment horizontal="center"/>
    </xf>
    <xf numFmtId="0" fontId="3" fillId="0" borderId="34" xfId="0" applyFont="1" applyBorder="1"/>
    <xf numFmtId="0" fontId="2" fillId="0" borderId="35" xfId="0" applyFont="1" applyBorder="1" applyAlignment="1">
      <alignment horizontal="left" vertical="top" wrapText="1"/>
    </xf>
    <xf numFmtId="0" fontId="2" fillId="0" borderId="20" xfId="0" applyFont="1" applyBorder="1" applyAlignment="1">
      <alignment horizontal="center" vertical="center" wrapText="1"/>
    </xf>
    <xf numFmtId="0" fontId="3" fillId="0" borderId="21" xfId="0" applyFont="1" applyBorder="1"/>
    <xf numFmtId="0" fontId="2" fillId="0" borderId="22" xfId="0" applyFont="1" applyBorder="1" applyAlignment="1">
      <alignment horizontal="center" vertical="center" wrapText="1"/>
    </xf>
    <xf numFmtId="0" fontId="3" fillId="0" borderId="23" xfId="0" applyFont="1" applyBorder="1"/>
    <xf numFmtId="0" fontId="8" fillId="2" borderId="1" xfId="0" applyFont="1" applyFill="1" applyBorder="1"/>
    <xf numFmtId="0" fontId="7" fillId="0" borderId="0" xfId="0" applyFont="1" applyAlignment="1">
      <alignment horizontal="left" vertical="top"/>
    </xf>
    <xf numFmtId="0" fontId="10" fillId="0" borderId="36" xfId="0" applyFont="1" applyBorder="1"/>
    <xf numFmtId="0" fontId="7"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7" fillId="6" borderId="22" xfId="0" applyFont="1" applyFill="1" applyBorder="1" applyAlignment="1">
      <alignment horizontal="center" vertical="top" wrapText="1"/>
    </xf>
    <xf numFmtId="0" fontId="2" fillId="6" borderId="26" xfId="0" applyFont="1" applyFill="1" applyBorder="1" applyAlignment="1">
      <alignment horizontal="center" vertical="top" wrapText="1"/>
    </xf>
    <xf numFmtId="0" fontId="3" fillId="0" borderId="33" xfId="0" applyFont="1" applyBorder="1"/>
    <xf numFmtId="0" fontId="2" fillId="0" borderId="0" xfId="0" applyFont="1" applyAlignment="1">
      <alignment horizontal="left"/>
    </xf>
    <xf numFmtId="0" fontId="7" fillId="6" borderId="26" xfId="0" applyFont="1" applyFill="1" applyBorder="1" applyAlignment="1">
      <alignment horizontal="center" vertical="top" wrapText="1"/>
    </xf>
    <xf numFmtId="0" fontId="10" fillId="0" borderId="33" xfId="0" applyFont="1" applyBorder="1"/>
    <xf numFmtId="0" fontId="10" fillId="0" borderId="27" xfId="0" applyFont="1" applyBorder="1"/>
    <xf numFmtId="0" fontId="6" fillId="0" borderId="0" xfId="0" applyFont="1"/>
    <xf numFmtId="0" fontId="11" fillId="0" borderId="0" xfId="0" applyFont="1" applyAlignment="1">
      <alignment horizontal="left" vertical="center" wrapText="1"/>
    </xf>
  </cellXfs>
  <cellStyles count="1">
    <cellStyle name="Normal" xfId="0" builtinId="0"/>
  </cellStyles>
  <dxfs count="7">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activeCell="H36" sqref="H36:I36"/>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
      <c r="A28" s="9"/>
      <c r="B28" s="16"/>
      <c r="C28" s="16"/>
      <c r="D28" s="16"/>
      <c r="E28" s="16"/>
      <c r="F28" s="16"/>
      <c r="G28" s="81"/>
      <c r="H28" s="81"/>
      <c r="I28" s="81"/>
      <c r="J28" s="17"/>
      <c r="K28" s="18"/>
      <c r="L28" s="9"/>
      <c r="M28" s="9"/>
      <c r="N28" s="9"/>
      <c r="O28" s="9"/>
      <c r="P28" s="9"/>
      <c r="Q28" s="9"/>
      <c r="R28" s="9"/>
      <c r="S28" s="9"/>
      <c r="T28" s="9"/>
      <c r="U28" s="9"/>
      <c r="V28" s="9"/>
      <c r="W28" s="9"/>
      <c r="X28" s="9"/>
      <c r="Y28" s="9"/>
    </row>
    <row r="29" spans="1:25" ht="15.75" customHeight="1" x14ac:dyDescent="0.25">
      <c r="A29" s="9"/>
      <c r="B29" s="19" t="s">
        <v>14</v>
      </c>
      <c r="C29" s="82">
        <f>SUMIF(B$8:B$28,"PCP",J$8:J$28)+SUMIF(B$8:B$28,"PCP-TI",J$8:J$28)+SUMIF(B$8:B$28,"Medicaid ACO",J$8:J$28)</f>
        <v>0</v>
      </c>
      <c r="D29" s="20"/>
      <c r="E29" s="20"/>
      <c r="F29" s="20"/>
      <c r="G29" s="20"/>
      <c r="H29" s="20"/>
      <c r="I29" s="20"/>
      <c r="J29" s="82">
        <f t="shared" ref="J29:K29" si="0">+SUM(J8:J28)</f>
        <v>0</v>
      </c>
      <c r="K29" s="21">
        <f t="shared" si="0"/>
        <v>0</v>
      </c>
      <c r="L29" s="9"/>
      <c r="M29" s="9"/>
      <c r="N29" s="9"/>
      <c r="O29" s="9"/>
      <c r="P29" s="9"/>
      <c r="Q29" s="9"/>
      <c r="R29" s="9"/>
      <c r="S29" s="9"/>
      <c r="T29" s="9"/>
      <c r="U29" s="9"/>
      <c r="V29" s="9"/>
      <c r="W29" s="9"/>
      <c r="X29" s="9"/>
      <c r="Y29" s="9"/>
    </row>
    <row r="30" spans="1:25" ht="15.75" customHeight="1" x14ac:dyDescent="0.25">
      <c r="A30" s="22"/>
      <c r="B30" s="90" t="s">
        <v>15</v>
      </c>
      <c r="C30" s="23"/>
      <c r="D30" s="23"/>
      <c r="E30" s="23"/>
      <c r="F30" s="23"/>
      <c r="G30" s="23"/>
      <c r="H30" s="23"/>
      <c r="I30" s="23"/>
      <c r="J30" s="24"/>
      <c r="K30" s="25"/>
      <c r="L30" s="22"/>
      <c r="M30" s="22"/>
      <c r="N30" s="22"/>
      <c r="O30" s="22"/>
      <c r="P30" s="22"/>
      <c r="Q30" s="22"/>
      <c r="R30" s="22"/>
      <c r="S30" s="22"/>
      <c r="T30" s="22"/>
      <c r="U30" s="22"/>
      <c r="V30" s="22"/>
      <c r="W30" s="22"/>
      <c r="X30" s="22"/>
      <c r="Y30" s="22"/>
    </row>
    <row r="31" spans="1:25" ht="30.75" customHeight="1" x14ac:dyDescent="0.25">
      <c r="A31" s="22"/>
      <c r="B31" s="26" t="s">
        <v>14</v>
      </c>
      <c r="C31" s="83"/>
      <c r="D31" s="83"/>
      <c r="E31" s="83"/>
      <c r="F31" s="27"/>
      <c r="G31" s="83"/>
      <c r="H31" s="124" t="s">
        <v>16</v>
      </c>
      <c r="I31" s="125"/>
      <c r="J31" s="28">
        <f t="shared" ref="J31:K31" si="1">+SUMIFS(J$8:J$28,$F$8:$F$28,"2B")</f>
        <v>0</v>
      </c>
      <c r="K31" s="29">
        <f t="shared" si="1"/>
        <v>0</v>
      </c>
      <c r="L31" s="22"/>
      <c r="M31" s="22"/>
      <c r="N31" s="22"/>
      <c r="O31" s="22"/>
      <c r="P31" s="22"/>
      <c r="Q31" s="22"/>
      <c r="R31" s="22"/>
      <c r="S31" s="22"/>
      <c r="T31" s="22"/>
      <c r="U31" s="22"/>
      <c r="V31" s="22"/>
      <c r="W31" s="22"/>
      <c r="X31" s="22"/>
      <c r="Y31" s="22"/>
    </row>
    <row r="32" spans="1:25" ht="15.75" customHeight="1" x14ac:dyDescent="0.25">
      <c r="A32" s="22"/>
      <c r="B32" s="30" t="s">
        <v>14</v>
      </c>
      <c r="C32" s="31"/>
      <c r="D32" s="31"/>
      <c r="E32" s="31"/>
      <c r="F32" s="32"/>
      <c r="G32" s="31"/>
      <c r="H32" s="126" t="s">
        <v>17</v>
      </c>
      <c r="I32" s="127"/>
      <c r="J32" s="33">
        <f t="shared" ref="J32:K32" si="2">+SUMIFS(J$8:J$28,$F$8:$F$28,"2C")</f>
        <v>0</v>
      </c>
      <c r="K32" s="34">
        <f t="shared" si="2"/>
        <v>0</v>
      </c>
      <c r="L32" s="22"/>
      <c r="M32" s="22"/>
      <c r="N32" s="22"/>
      <c r="O32" s="22"/>
      <c r="P32" s="22"/>
      <c r="Q32" s="22"/>
      <c r="R32" s="22"/>
      <c r="S32" s="22"/>
      <c r="T32" s="22"/>
      <c r="U32" s="22"/>
      <c r="V32" s="22"/>
      <c r="W32" s="22"/>
      <c r="X32" s="22"/>
      <c r="Y32" s="22"/>
    </row>
    <row r="33" spans="1:26" ht="35.25" customHeight="1" x14ac:dyDescent="0.25">
      <c r="A33" s="22"/>
      <c r="B33" s="30" t="s">
        <v>14</v>
      </c>
      <c r="C33" s="31"/>
      <c r="D33" s="31"/>
      <c r="E33" s="31"/>
      <c r="F33" s="32"/>
      <c r="G33" s="31"/>
      <c r="H33" s="126" t="s">
        <v>18</v>
      </c>
      <c r="I33" s="127"/>
      <c r="J33" s="33">
        <f t="shared" ref="J33:K33" si="3">+SUMIFS(J$8:J$28,$F$8:$F$28,"3A")</f>
        <v>0</v>
      </c>
      <c r="K33" s="34">
        <f t="shared" si="3"/>
        <v>0</v>
      </c>
      <c r="L33" s="22"/>
      <c r="M33" s="22"/>
      <c r="N33" s="22"/>
      <c r="O33" s="22"/>
      <c r="P33" s="22"/>
      <c r="Q33" s="22"/>
      <c r="R33" s="22"/>
      <c r="S33" s="22"/>
      <c r="T33" s="22"/>
      <c r="U33" s="22"/>
      <c r="V33" s="22"/>
      <c r="W33" s="22"/>
      <c r="X33" s="22"/>
      <c r="Y33" s="22"/>
    </row>
    <row r="34" spans="1:26" ht="33" customHeight="1" x14ac:dyDescent="0.25">
      <c r="A34" s="22"/>
      <c r="B34" s="30" t="s">
        <v>14</v>
      </c>
      <c r="C34" s="31"/>
      <c r="D34" s="31"/>
      <c r="E34" s="31"/>
      <c r="F34" s="32"/>
      <c r="G34" s="31"/>
      <c r="H34" s="126" t="s">
        <v>19</v>
      </c>
      <c r="I34" s="127"/>
      <c r="J34" s="33">
        <f t="shared" ref="J34:K34" si="4">+SUMIFS(J$8:J$28,$F$8:$F$28,"3B")</f>
        <v>0</v>
      </c>
      <c r="K34" s="34">
        <f t="shared" si="4"/>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20</v>
      </c>
      <c r="I35" s="127"/>
      <c r="J35" s="33">
        <f t="shared" ref="J35:K35" si="5">+SUMIFS(J$8:J$28,$F$8:$F$28,"4A")</f>
        <v>0</v>
      </c>
      <c r="K35" s="34">
        <f t="shared" si="5"/>
        <v>0</v>
      </c>
      <c r="L35" s="22"/>
      <c r="M35" s="22"/>
      <c r="N35" s="22"/>
      <c r="O35" s="22"/>
      <c r="P35" s="22"/>
      <c r="Q35" s="22"/>
      <c r="R35" s="22"/>
      <c r="S35" s="22"/>
      <c r="T35" s="22"/>
      <c r="U35" s="22"/>
      <c r="V35" s="22"/>
      <c r="W35" s="22"/>
      <c r="X35" s="22"/>
      <c r="Y35" s="22"/>
    </row>
    <row r="36" spans="1:26" ht="36" customHeight="1" x14ac:dyDescent="0.25">
      <c r="A36" s="22"/>
      <c r="B36" s="35" t="s">
        <v>14</v>
      </c>
      <c r="C36" s="31"/>
      <c r="D36" s="31"/>
      <c r="E36" s="31"/>
      <c r="F36" s="32"/>
      <c r="G36" s="31"/>
      <c r="H36" s="126" t="s">
        <v>21</v>
      </c>
      <c r="I36" s="127"/>
      <c r="J36" s="36">
        <f t="shared" ref="J36:K36" si="6">+SUMIFS(J$8:J$28,$F$8:$F$28,"4B")</f>
        <v>0</v>
      </c>
      <c r="K36" s="37">
        <f t="shared" si="6"/>
        <v>0</v>
      </c>
      <c r="L36" s="22"/>
      <c r="M36" s="22"/>
      <c r="N36" s="22"/>
      <c r="O36" s="22"/>
      <c r="P36" s="22"/>
      <c r="Q36" s="22"/>
      <c r="R36" s="22"/>
      <c r="S36" s="22"/>
      <c r="T36" s="22"/>
      <c r="U36" s="22"/>
      <c r="V36" s="22"/>
      <c r="W36" s="22"/>
      <c r="X36" s="22"/>
      <c r="Y36" s="22"/>
    </row>
    <row r="37" spans="1:26" ht="33" customHeight="1" x14ac:dyDescent="0.25">
      <c r="A37" s="22"/>
      <c r="B37" s="35" t="s">
        <v>14</v>
      </c>
      <c r="C37" s="38"/>
      <c r="D37" s="38"/>
      <c r="E37" s="38"/>
      <c r="F37" s="39"/>
      <c r="G37" s="38"/>
      <c r="H37" s="108" t="s">
        <v>22</v>
      </c>
      <c r="I37" s="109"/>
      <c r="J37" s="40">
        <f t="shared" ref="J37:K37" si="7">+SUMIFS(J$8:J$28,$F$8:$F$28,"4C")</f>
        <v>0</v>
      </c>
      <c r="K37" s="41">
        <f t="shared" si="7"/>
        <v>0</v>
      </c>
      <c r="L37" s="22"/>
      <c r="M37" s="22"/>
      <c r="N37" s="22"/>
      <c r="O37" s="22"/>
      <c r="P37" s="22"/>
      <c r="Q37" s="22"/>
      <c r="R37" s="22"/>
      <c r="S37" s="22"/>
      <c r="T37" s="22"/>
      <c r="U37" s="22"/>
      <c r="V37" s="22"/>
      <c r="W37" s="22"/>
      <c r="X37" s="22"/>
      <c r="Y37" s="22"/>
    </row>
    <row r="38" spans="1:26" ht="15.75" customHeight="1" x14ac:dyDescent="0.25">
      <c r="A38" s="9"/>
      <c r="B38" s="42" t="s">
        <v>23</v>
      </c>
      <c r="C38" s="84"/>
      <c r="D38" s="85"/>
      <c r="E38" s="85"/>
      <c r="F38" s="85"/>
      <c r="G38" s="85"/>
      <c r="H38" s="85"/>
      <c r="I38" s="85"/>
      <c r="J38" s="43">
        <f t="shared" ref="J38:K38" si="8">SUM(J31:J37)</f>
        <v>0</v>
      </c>
      <c r="K38" s="44">
        <f t="shared" si="8"/>
        <v>0</v>
      </c>
      <c r="L38" s="9"/>
      <c r="M38" s="9"/>
      <c r="N38" s="9"/>
      <c r="O38" s="9"/>
      <c r="P38" s="9"/>
      <c r="Q38" s="9"/>
      <c r="R38" s="9"/>
      <c r="S38" s="9"/>
      <c r="T38" s="9"/>
      <c r="U38" s="9"/>
      <c r="V38" s="9"/>
      <c r="W38" s="9"/>
      <c r="X38" s="9"/>
      <c r="Y38" s="9"/>
    </row>
    <row r="39" spans="1:26" ht="36" customHeight="1" x14ac:dyDescent="0.25">
      <c r="A39" s="22"/>
      <c r="B39" s="45" t="s">
        <v>24</v>
      </c>
      <c r="C39" s="46"/>
      <c r="D39" s="46"/>
      <c r="E39" s="110" t="s">
        <v>25</v>
      </c>
      <c r="F39" s="111"/>
      <c r="G39" s="111"/>
      <c r="H39" s="111"/>
      <c r="I39" s="112"/>
      <c r="J39" s="47" t="str">
        <f>IFERROR(J29/$J$30,"")</f>
        <v/>
      </c>
      <c r="K39" s="48" t="str">
        <f>IF(J39="","No Data",IF(J39&gt;=0.65,"Meets Requirement",IF(J39&lt;0.65,"Does Not Meet Requirement")))</f>
        <v>No Data</v>
      </c>
      <c r="L39" s="9"/>
      <c r="M39" s="22"/>
      <c r="N39" s="22"/>
      <c r="O39" s="22"/>
      <c r="P39" s="22"/>
      <c r="Q39" s="22"/>
      <c r="R39" s="22"/>
      <c r="S39" s="22"/>
      <c r="T39" s="22"/>
      <c r="U39" s="22"/>
      <c r="V39" s="22"/>
      <c r="W39" s="22"/>
      <c r="X39" s="22"/>
      <c r="Y39" s="22"/>
    </row>
    <row r="40" spans="1:26" ht="45" customHeight="1" x14ac:dyDescent="0.25">
      <c r="A40" s="22"/>
      <c r="B40" s="26" t="s">
        <v>26</v>
      </c>
      <c r="C40" s="86"/>
      <c r="D40" s="86"/>
      <c r="E40" s="113" t="s">
        <v>27</v>
      </c>
      <c r="F40" s="114"/>
      <c r="G40" s="114"/>
      <c r="H40" s="114"/>
      <c r="I40" s="115"/>
      <c r="J40" s="87" t="str">
        <f>IFERROR(C29/(0.45*J30),"")</f>
        <v/>
      </c>
      <c r="K40" s="88"/>
      <c r="L40" s="9"/>
      <c r="M40" s="22"/>
      <c r="N40" s="22"/>
      <c r="O40" s="22"/>
      <c r="P40" s="22"/>
      <c r="Q40" s="22"/>
      <c r="R40" s="22"/>
      <c r="S40" s="22"/>
      <c r="T40" s="22"/>
      <c r="U40" s="22"/>
      <c r="V40" s="22"/>
      <c r="W40" s="22"/>
      <c r="X40" s="22"/>
      <c r="Y40" s="22"/>
    </row>
    <row r="41" spans="1:26" ht="36" customHeight="1" x14ac:dyDescent="0.25">
      <c r="A41" s="3"/>
      <c r="B41" s="30" t="s">
        <v>28</v>
      </c>
      <c r="C41" s="49"/>
      <c r="D41" s="49"/>
      <c r="E41" s="113" t="s">
        <v>29</v>
      </c>
      <c r="F41" s="114"/>
      <c r="G41" s="114"/>
      <c r="H41" s="114"/>
      <c r="I41" s="115"/>
      <c r="J41" s="50" t="str">
        <f>IFERROR(SUM(J33:J37)/J38,"")</f>
        <v/>
      </c>
      <c r="K41" s="51" t="str">
        <f>IF(J41="","No Data",IF(J41&gt;=0.55,"Meets Requirement",IF(J41&lt;0.55,"Does Not Meet Requirement")))</f>
        <v>No Data</v>
      </c>
      <c r="L41" s="9"/>
      <c r="M41" s="3"/>
      <c r="N41" s="3"/>
      <c r="O41" s="3"/>
      <c r="P41" s="3"/>
      <c r="Q41" s="3"/>
      <c r="R41" s="3"/>
      <c r="S41" s="3"/>
      <c r="T41" s="3"/>
      <c r="U41" s="3"/>
      <c r="V41" s="3"/>
      <c r="W41" s="3"/>
      <c r="X41" s="3"/>
      <c r="Y41" s="3"/>
    </row>
    <row r="42" spans="1:26" ht="21" customHeight="1" x14ac:dyDescent="0.25">
      <c r="A42" s="3"/>
      <c r="B42" s="30" t="s">
        <v>30</v>
      </c>
      <c r="C42" s="49"/>
      <c r="D42" s="49"/>
      <c r="E42" s="134" t="s">
        <v>31</v>
      </c>
      <c r="F42" s="114"/>
      <c r="G42" s="114"/>
      <c r="H42" s="114"/>
      <c r="I42" s="115"/>
      <c r="J42" s="52" t="str">
        <f>IFERROR(K29/$J$30,"")</f>
        <v/>
      </c>
      <c r="K42" s="51" t="str">
        <f>IF(J42="", "No Data",IF(J42&lt;=0.0075,"Meets Requirement",IF(J42&gt;0.0075,"Does Not Meet Requirement")))</f>
        <v>No Data</v>
      </c>
      <c r="L42" s="3"/>
      <c r="M42" s="3"/>
      <c r="N42" s="3"/>
      <c r="O42" s="3"/>
      <c r="P42" s="3"/>
      <c r="Q42" s="3"/>
      <c r="R42" s="3"/>
      <c r="S42" s="3"/>
      <c r="T42" s="3"/>
      <c r="U42" s="3"/>
      <c r="V42" s="3"/>
      <c r="W42" s="3"/>
      <c r="X42" s="3"/>
      <c r="Y42" s="3"/>
    </row>
    <row r="43" spans="1:26" ht="28.5" customHeight="1" x14ac:dyDescent="0.25">
      <c r="A43" s="3"/>
      <c r="B43" s="53" t="s">
        <v>32</v>
      </c>
      <c r="C43" s="54"/>
      <c r="D43" s="54"/>
      <c r="E43" s="135" t="s">
        <v>33</v>
      </c>
      <c r="F43" s="136"/>
      <c r="G43" s="136"/>
      <c r="H43" s="136"/>
      <c r="I43" s="109"/>
      <c r="J43" s="55" t="str">
        <f>IFERROR(SUMIFS(K$8:K$28,B$8:B$28,"PCP-TI")/K29,"")</f>
        <v/>
      </c>
      <c r="K43" s="56" t="s">
        <v>34</v>
      </c>
      <c r="L43" s="3"/>
      <c r="M43" s="3"/>
      <c r="N43" s="3"/>
      <c r="O43" s="3"/>
      <c r="P43" s="3"/>
      <c r="Q43" s="3"/>
      <c r="R43" s="3"/>
      <c r="S43" s="3"/>
      <c r="T43" s="3"/>
      <c r="U43" s="3"/>
      <c r="V43" s="3"/>
      <c r="W43" s="3"/>
      <c r="X43" s="3"/>
      <c r="Y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t="s">
        <v>35</v>
      </c>
      <c r="C45" s="3"/>
      <c r="D45" s="57"/>
      <c r="E45" s="57"/>
      <c r="F45" s="57"/>
      <c r="G45" s="57"/>
      <c r="H45" s="58"/>
      <c r="I45" s="58"/>
      <c r="J45" s="58"/>
      <c r="K45" s="59"/>
      <c r="L45" s="3"/>
      <c r="M45" s="3"/>
      <c r="N45" s="3"/>
      <c r="O45" s="3"/>
      <c r="P45" s="3"/>
      <c r="Q45" s="3"/>
      <c r="R45" s="3"/>
      <c r="S45" s="3"/>
      <c r="T45" s="3"/>
      <c r="U45" s="3"/>
      <c r="V45" s="3"/>
      <c r="W45" s="3"/>
      <c r="X45" s="3"/>
      <c r="Y45" s="3"/>
      <c r="Z45" s="3"/>
    </row>
    <row r="46" spans="1:26" ht="15.75" customHeight="1" x14ac:dyDescent="0.25">
      <c r="A46" s="3"/>
      <c r="B46" s="60" t="s">
        <v>36</v>
      </c>
      <c r="C46" s="137" t="s">
        <v>37</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2" t="s">
        <v>38</v>
      </c>
      <c r="D47" s="120"/>
      <c r="E47" s="120"/>
      <c r="F47" s="120"/>
      <c r="G47" s="120"/>
      <c r="H47" s="120"/>
      <c r="I47" s="120"/>
      <c r="J47" s="120"/>
      <c r="K47" s="120"/>
      <c r="L47" s="120"/>
      <c r="M47" s="3"/>
      <c r="N47" s="3"/>
      <c r="O47" s="3"/>
      <c r="P47" s="3"/>
      <c r="Q47" s="3"/>
      <c r="R47" s="3"/>
      <c r="S47" s="3"/>
      <c r="T47" s="3"/>
      <c r="U47" s="3"/>
      <c r="V47" s="3"/>
      <c r="W47" s="3"/>
      <c r="X47" s="3"/>
      <c r="Y47" s="3"/>
      <c r="Z47" s="3"/>
    </row>
    <row r="48" spans="1:26" ht="15.75" customHeight="1" x14ac:dyDescent="0.25">
      <c r="A48" s="3"/>
      <c r="B48" s="60" t="s">
        <v>36</v>
      </c>
      <c r="C48" s="133" t="s">
        <v>39</v>
      </c>
      <c r="D48" s="120"/>
      <c r="E48" s="120"/>
      <c r="F48" s="120"/>
      <c r="G48" s="120"/>
      <c r="H48" s="120"/>
      <c r="I48" s="120"/>
      <c r="J48" s="120"/>
      <c r="K48" s="120"/>
      <c r="L48" s="120"/>
      <c r="M48" s="3"/>
      <c r="N48" s="3"/>
      <c r="O48" s="3"/>
      <c r="P48" s="3"/>
      <c r="Q48" s="3"/>
      <c r="R48" s="3"/>
      <c r="S48" s="3"/>
      <c r="T48" s="3"/>
      <c r="U48" s="3"/>
      <c r="V48" s="3"/>
      <c r="W48" s="3"/>
      <c r="X48" s="3"/>
      <c r="Y48" s="3"/>
      <c r="Z48" s="3"/>
    </row>
    <row r="49" spans="1:26" ht="45.75" customHeight="1" x14ac:dyDescent="0.25">
      <c r="A49" s="3"/>
      <c r="B49" s="60" t="s">
        <v>36</v>
      </c>
      <c r="C49" s="131" t="s">
        <v>40</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25">
      <c r="A50" s="3"/>
      <c r="B50" s="60" t="s">
        <v>36</v>
      </c>
      <c r="C50" s="132" t="s">
        <v>41</v>
      </c>
      <c r="D50" s="120"/>
      <c r="E50" s="120"/>
      <c r="F50" s="120"/>
      <c r="G50" s="120"/>
      <c r="H50" s="120"/>
      <c r="I50" s="120"/>
      <c r="J50" s="120"/>
      <c r="K50" s="120"/>
      <c r="L50" s="120"/>
      <c r="M50" s="3"/>
      <c r="N50" s="3"/>
      <c r="O50" s="3"/>
      <c r="P50" s="3"/>
      <c r="Q50" s="3"/>
      <c r="R50" s="3"/>
      <c r="S50" s="3"/>
      <c r="T50" s="3"/>
      <c r="U50" s="3"/>
      <c r="V50" s="3"/>
      <c r="W50" s="3"/>
      <c r="X50" s="3"/>
      <c r="Y50" s="3"/>
      <c r="Z50" s="3"/>
    </row>
    <row r="51" spans="1:26" ht="15" customHeight="1" x14ac:dyDescent="0.25">
      <c r="A51" s="3"/>
      <c r="B51" s="60" t="s">
        <v>36</v>
      </c>
      <c r="C51" s="132" t="s">
        <v>42</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3" t="s">
        <v>43</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32" t="s">
        <v>44</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60" t="s">
        <v>36</v>
      </c>
      <c r="C54" s="129" t="s">
        <v>45</v>
      </c>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25">
      <c r="A55" s="3"/>
      <c r="B55" s="119" t="s">
        <v>46</v>
      </c>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61"/>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15.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7.5" customHeight="1" x14ac:dyDescent="0.25">
      <c r="A61" s="3"/>
      <c r="B61" s="120"/>
      <c r="C61" s="120"/>
      <c r="D61" s="120"/>
      <c r="E61" s="120"/>
      <c r="F61" s="120"/>
      <c r="G61" s="120"/>
      <c r="H61" s="120"/>
      <c r="I61" s="120"/>
      <c r="J61" s="120"/>
      <c r="K61" s="120"/>
      <c r="L61" s="120"/>
      <c r="M61" s="3"/>
      <c r="N61" s="3"/>
      <c r="O61" s="3"/>
      <c r="P61" s="3"/>
      <c r="Q61" s="3"/>
      <c r="R61" s="3"/>
      <c r="S61" s="3"/>
      <c r="T61" s="3"/>
      <c r="U61" s="3"/>
      <c r="V61" s="3"/>
      <c r="W61" s="3"/>
      <c r="X61" s="3"/>
      <c r="Y61" s="3"/>
      <c r="Z61" s="3"/>
    </row>
    <row r="62" spans="1:26" ht="15.75" customHeight="1" x14ac:dyDescent="0.25">
      <c r="A62" s="3"/>
      <c r="B62" s="1"/>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62"/>
      <c r="C64" s="62"/>
      <c r="D64" s="62"/>
      <c r="E64" s="2"/>
      <c r="F64" s="2"/>
      <c r="G64" s="62"/>
      <c r="H64" s="62"/>
      <c r="I64" s="2"/>
      <c r="J64" s="2"/>
      <c r="K64" s="2"/>
      <c r="L64" s="3"/>
      <c r="M64" s="3"/>
      <c r="N64" s="3"/>
      <c r="O64" s="3"/>
      <c r="P64" s="3"/>
      <c r="Q64" s="3"/>
      <c r="R64" s="3"/>
      <c r="S64" s="3"/>
      <c r="T64" s="3"/>
      <c r="U64" s="3"/>
      <c r="V64" s="3"/>
      <c r="W64" s="3"/>
      <c r="X64" s="3"/>
      <c r="Y64" s="3"/>
      <c r="Z64" s="3"/>
    </row>
    <row r="65" spans="1:26" ht="15.75" customHeight="1" x14ac:dyDescent="0.25">
      <c r="A65" s="3"/>
      <c r="B65" s="121" t="s">
        <v>47</v>
      </c>
      <c r="C65" s="122"/>
      <c r="D65" s="122"/>
      <c r="E65" s="2"/>
      <c r="F65" s="2"/>
      <c r="G65" s="121" t="s">
        <v>48</v>
      </c>
      <c r="H65" s="122"/>
      <c r="I65" s="2"/>
      <c r="J65" s="2"/>
      <c r="K65" s="2"/>
      <c r="L65" s="3"/>
      <c r="M65" s="3"/>
      <c r="N65" s="3"/>
      <c r="O65" s="3"/>
      <c r="P65" s="3"/>
      <c r="Q65" s="3"/>
      <c r="R65" s="3"/>
      <c r="S65" s="3"/>
      <c r="T65" s="3"/>
      <c r="U65" s="3"/>
      <c r="V65" s="3"/>
      <c r="W65" s="3"/>
      <c r="X65" s="3"/>
      <c r="Y65" s="3"/>
      <c r="Z65" s="3"/>
    </row>
    <row r="66" spans="1:26" ht="15.75" customHeight="1" x14ac:dyDescent="0.25">
      <c r="A66" s="3"/>
      <c r="B66" s="70"/>
      <c r="C66" s="70"/>
      <c r="D66" s="70"/>
      <c r="E66" s="70"/>
      <c r="F66" s="70"/>
      <c r="G66" s="70"/>
      <c r="H66" s="70"/>
      <c r="I66" s="70"/>
      <c r="J66" s="70"/>
      <c r="K66" s="70"/>
      <c r="L66" s="71"/>
      <c r="M66" s="3"/>
      <c r="N66" s="3"/>
      <c r="O66" s="3"/>
      <c r="P66" s="3"/>
      <c r="Q66" s="3"/>
      <c r="R66" s="3"/>
      <c r="S66" s="3"/>
      <c r="T66" s="3"/>
      <c r="U66" s="3"/>
      <c r="V66" s="3"/>
      <c r="W66" s="3"/>
      <c r="X66" s="3"/>
      <c r="Y66" s="3"/>
      <c r="Z66" s="3"/>
    </row>
    <row r="67" spans="1:26" ht="15.75" customHeight="1" x14ac:dyDescent="0.25">
      <c r="A67" s="71"/>
      <c r="B67" s="99" t="s">
        <v>49</v>
      </c>
      <c r="C67" s="98"/>
      <c r="D67" s="98"/>
      <c r="E67" s="98"/>
      <c r="F67" s="98"/>
      <c r="G67" s="98"/>
      <c r="H67" s="98"/>
      <c r="I67" s="98"/>
      <c r="J67" s="98"/>
      <c r="K67" s="98"/>
      <c r="L67" s="100"/>
      <c r="M67" s="71"/>
      <c r="N67" s="3"/>
      <c r="O67" s="3"/>
      <c r="P67" s="3"/>
      <c r="Q67" s="3"/>
      <c r="R67" s="3"/>
      <c r="S67" s="3"/>
      <c r="T67" s="3"/>
      <c r="U67" s="3"/>
      <c r="V67" s="3"/>
      <c r="W67" s="3"/>
      <c r="X67" s="3"/>
      <c r="Y67" s="3"/>
      <c r="Z67" s="3"/>
    </row>
    <row r="68" spans="1:26" ht="48" customHeight="1" x14ac:dyDescent="0.25">
      <c r="A68" s="71"/>
      <c r="B68" s="123" t="s">
        <v>50</v>
      </c>
      <c r="C68" s="117"/>
      <c r="D68" s="117"/>
      <c r="E68" s="117"/>
      <c r="F68" s="117"/>
      <c r="G68" s="117"/>
      <c r="H68" s="117"/>
      <c r="I68" s="117"/>
      <c r="J68" s="117"/>
      <c r="K68" s="117"/>
      <c r="L68" s="118"/>
      <c r="M68" s="71"/>
      <c r="N68" s="3"/>
      <c r="O68" s="3"/>
      <c r="P68" s="3"/>
      <c r="Q68" s="3"/>
      <c r="R68" s="3"/>
      <c r="S68" s="3"/>
      <c r="T68" s="3"/>
      <c r="U68" s="3"/>
      <c r="V68" s="3"/>
      <c r="W68" s="3"/>
      <c r="X68" s="3"/>
      <c r="Y68" s="3"/>
      <c r="Z68" s="3"/>
    </row>
    <row r="69" spans="1:26" ht="18" customHeight="1" x14ac:dyDescent="0.25">
      <c r="A69" s="71"/>
      <c r="B69" s="95" t="s">
        <v>51</v>
      </c>
      <c r="C69" s="70"/>
      <c r="D69" s="70"/>
      <c r="E69" s="70"/>
      <c r="F69" s="70"/>
      <c r="G69" s="70"/>
      <c r="H69" s="70"/>
      <c r="I69" s="70"/>
      <c r="J69" s="70"/>
      <c r="K69" s="70"/>
      <c r="L69" s="63"/>
      <c r="M69" s="71"/>
      <c r="N69" s="3"/>
      <c r="O69" s="3"/>
      <c r="P69" s="3"/>
      <c r="Q69" s="3"/>
      <c r="R69" s="3"/>
      <c r="S69" s="3"/>
      <c r="T69" s="3"/>
      <c r="U69" s="3"/>
      <c r="V69" s="3"/>
      <c r="W69" s="3"/>
      <c r="X69" s="3"/>
      <c r="Y69" s="3"/>
      <c r="Z69" s="3"/>
    </row>
    <row r="70" spans="1:26" ht="16.5" customHeight="1" x14ac:dyDescent="0.25">
      <c r="A70" s="71"/>
      <c r="B70" s="64" t="s">
        <v>52</v>
      </c>
      <c r="C70" s="70"/>
      <c r="D70" s="70"/>
      <c r="E70" s="70"/>
      <c r="F70" s="70"/>
      <c r="G70" s="70"/>
      <c r="H70" s="70"/>
      <c r="I70" s="70"/>
      <c r="J70" s="70"/>
      <c r="K70" s="70"/>
      <c r="L70" s="63"/>
      <c r="M70" s="71"/>
      <c r="N70" s="3"/>
      <c r="O70" s="3"/>
      <c r="P70" s="3"/>
      <c r="Q70" s="3"/>
      <c r="R70" s="3"/>
      <c r="S70" s="3"/>
      <c r="T70" s="3"/>
      <c r="U70" s="3"/>
      <c r="V70" s="3"/>
      <c r="W70" s="3"/>
      <c r="X70" s="3"/>
      <c r="Y70" s="3"/>
      <c r="Z70" s="3"/>
    </row>
    <row r="71" spans="1:26" ht="48" customHeight="1" x14ac:dyDescent="0.25">
      <c r="A71" s="71"/>
      <c r="B71" s="123" t="s">
        <v>53</v>
      </c>
      <c r="C71" s="117"/>
      <c r="D71" s="117"/>
      <c r="E71" s="117"/>
      <c r="F71" s="117"/>
      <c r="G71" s="117"/>
      <c r="H71" s="117"/>
      <c r="I71" s="117"/>
      <c r="J71" s="117"/>
      <c r="K71" s="117"/>
      <c r="L71" s="118"/>
      <c r="M71" s="103"/>
      <c r="N71" s="65"/>
      <c r="O71" s="3"/>
      <c r="P71" s="3"/>
      <c r="Q71" s="3"/>
      <c r="R71" s="3"/>
      <c r="S71" s="3"/>
      <c r="T71" s="3"/>
      <c r="U71" s="3"/>
      <c r="V71" s="3"/>
      <c r="W71" s="3"/>
      <c r="X71" s="3"/>
      <c r="Y71" s="3"/>
      <c r="Z71" s="3"/>
    </row>
    <row r="72" spans="1:26" ht="15.75" customHeight="1" x14ac:dyDescent="0.25">
      <c r="A72" s="71"/>
      <c r="B72" s="123" t="s">
        <v>54</v>
      </c>
      <c r="C72" s="117"/>
      <c r="D72" s="117"/>
      <c r="E72" s="117"/>
      <c r="F72" s="117"/>
      <c r="G72" s="117"/>
      <c r="H72" s="117"/>
      <c r="I72" s="117"/>
      <c r="J72" s="117"/>
      <c r="K72" s="117"/>
      <c r="L72" s="118"/>
      <c r="M72" s="71"/>
      <c r="N72" s="3"/>
      <c r="O72" s="3"/>
      <c r="P72" s="3"/>
      <c r="Q72" s="3"/>
      <c r="R72" s="3"/>
      <c r="S72" s="3"/>
      <c r="T72" s="3"/>
      <c r="U72" s="3"/>
      <c r="V72" s="3"/>
      <c r="W72" s="3"/>
      <c r="X72" s="3"/>
      <c r="Y72" s="3"/>
      <c r="Z72" s="3"/>
    </row>
    <row r="73" spans="1:26" ht="31.5" customHeight="1" x14ac:dyDescent="0.25">
      <c r="A73" s="71"/>
      <c r="B73" s="116" t="s">
        <v>55</v>
      </c>
      <c r="C73" s="117"/>
      <c r="D73" s="117"/>
      <c r="E73" s="117"/>
      <c r="F73" s="117"/>
      <c r="G73" s="117"/>
      <c r="H73" s="117"/>
      <c r="I73" s="117"/>
      <c r="J73" s="117"/>
      <c r="K73" s="117"/>
      <c r="L73" s="130"/>
      <c r="M73" s="71"/>
      <c r="N73" s="3"/>
      <c r="O73" s="3"/>
      <c r="P73" s="3"/>
      <c r="Q73" s="3"/>
      <c r="R73" s="3"/>
      <c r="S73" s="3"/>
      <c r="T73" s="3"/>
      <c r="U73" s="3"/>
      <c r="V73" s="3"/>
      <c r="W73" s="3"/>
      <c r="X73" s="3"/>
      <c r="Y73" s="3"/>
      <c r="Z73" s="3"/>
    </row>
    <row r="74" spans="1:26" ht="47.25" customHeight="1" x14ac:dyDescent="0.25">
      <c r="A74" s="101"/>
      <c r="B74" s="116" t="s">
        <v>56</v>
      </c>
      <c r="C74" s="117"/>
      <c r="D74" s="117"/>
      <c r="E74" s="117"/>
      <c r="F74" s="117"/>
      <c r="G74" s="117"/>
      <c r="H74" s="117"/>
      <c r="I74" s="117"/>
      <c r="J74" s="117"/>
      <c r="K74" s="117"/>
      <c r="L74" s="130"/>
      <c r="M74" s="101"/>
      <c r="N74" s="66"/>
      <c r="O74" s="66"/>
      <c r="P74" s="66"/>
      <c r="Q74" s="66"/>
      <c r="R74" s="66"/>
      <c r="S74" s="66"/>
      <c r="T74" s="66"/>
      <c r="U74" s="66"/>
      <c r="V74" s="66"/>
      <c r="W74" s="66"/>
      <c r="X74" s="66"/>
      <c r="Y74" s="66"/>
      <c r="Z74" s="66"/>
    </row>
    <row r="75" spans="1:26" ht="62.25" customHeight="1" x14ac:dyDescent="0.25">
      <c r="A75" s="71"/>
      <c r="B75" s="123" t="s">
        <v>57</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48" customHeight="1" x14ac:dyDescent="0.25">
      <c r="A76" s="71"/>
      <c r="B76" s="116" t="s">
        <v>58</v>
      </c>
      <c r="C76" s="117"/>
      <c r="D76" s="117"/>
      <c r="E76" s="117"/>
      <c r="F76" s="117"/>
      <c r="G76" s="117"/>
      <c r="H76" s="117"/>
      <c r="I76" s="117"/>
      <c r="J76" s="117"/>
      <c r="K76" s="117"/>
      <c r="L76" s="118"/>
      <c r="M76" s="103"/>
      <c r="N76" s="65"/>
      <c r="O76" s="3"/>
      <c r="P76" s="3"/>
      <c r="Q76" s="3"/>
      <c r="R76" s="3"/>
      <c r="S76" s="3"/>
      <c r="T76" s="3"/>
      <c r="U76" s="3"/>
      <c r="V76" s="3"/>
      <c r="W76" s="3"/>
      <c r="X76" s="3"/>
      <c r="Y76" s="3"/>
      <c r="Z76" s="3"/>
    </row>
    <row r="77" spans="1:26" ht="33" customHeight="1" x14ac:dyDescent="0.25">
      <c r="A77" s="71"/>
      <c r="B77" s="105" t="s">
        <v>59</v>
      </c>
      <c r="C77" s="106"/>
      <c r="D77" s="106"/>
      <c r="E77" s="106"/>
      <c r="F77" s="106"/>
      <c r="G77" s="106"/>
      <c r="H77" s="106"/>
      <c r="I77" s="106"/>
      <c r="J77" s="106"/>
      <c r="K77" s="106"/>
      <c r="L77" s="107"/>
      <c r="M77" s="71"/>
      <c r="N77" s="3"/>
      <c r="O77" s="3"/>
      <c r="P77" s="3"/>
      <c r="Q77" s="3"/>
      <c r="R77" s="3"/>
      <c r="S77" s="3"/>
      <c r="T77" s="3"/>
      <c r="U77" s="3"/>
      <c r="V77" s="3"/>
      <c r="W77" s="3"/>
      <c r="X77" s="3"/>
      <c r="Y77" s="3"/>
      <c r="Z77" s="3"/>
    </row>
    <row r="78" spans="1:26" ht="15.75" customHeight="1" x14ac:dyDescent="0.25">
      <c r="A78" s="3"/>
      <c r="B78" s="69"/>
      <c r="C78" s="70"/>
      <c r="D78" s="70"/>
      <c r="E78" s="70"/>
      <c r="F78" s="70"/>
      <c r="G78" s="70"/>
      <c r="H78" s="70"/>
      <c r="I78" s="70"/>
      <c r="J78" s="70"/>
      <c r="K78" s="70"/>
      <c r="L78" s="71"/>
      <c r="M78" s="3"/>
      <c r="N78" s="3"/>
      <c r="O78" s="3"/>
      <c r="P78" s="3"/>
      <c r="Q78" s="3"/>
      <c r="R78" s="3"/>
      <c r="S78" s="3"/>
      <c r="T78" s="3"/>
      <c r="U78" s="3"/>
      <c r="V78" s="3"/>
      <c r="W78" s="3"/>
      <c r="X78" s="3"/>
      <c r="Y78" s="3"/>
      <c r="Z78" s="3"/>
    </row>
    <row r="79" spans="1:26" ht="15.75" customHeight="1" x14ac:dyDescent="0.25">
      <c r="A79" s="3"/>
      <c r="B79" s="1" t="s">
        <v>60</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2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x14ac:dyDescent="0.25">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sheetData>
  <mergeCells count="33">
    <mergeCell ref="D4:E4"/>
    <mergeCell ref="C54:L54"/>
    <mergeCell ref="B73:L73"/>
    <mergeCell ref="B74:L74"/>
    <mergeCell ref="B75:L75"/>
    <mergeCell ref="C49:L49"/>
    <mergeCell ref="C50:L50"/>
    <mergeCell ref="C51:L51"/>
    <mergeCell ref="C52:L52"/>
    <mergeCell ref="C53:L53"/>
    <mergeCell ref="E42:I42"/>
    <mergeCell ref="E43:I43"/>
    <mergeCell ref="C46:L46"/>
    <mergeCell ref="C47:L47"/>
    <mergeCell ref="C48:L48"/>
    <mergeCell ref="H36:I36"/>
    <mergeCell ref="H31:I31"/>
    <mergeCell ref="H32:I32"/>
    <mergeCell ref="H33:I33"/>
    <mergeCell ref="H34:I34"/>
    <mergeCell ref="H35:I35"/>
    <mergeCell ref="B77:L77"/>
    <mergeCell ref="H37:I37"/>
    <mergeCell ref="E39:I39"/>
    <mergeCell ref="E40:I40"/>
    <mergeCell ref="E41:I41"/>
    <mergeCell ref="B76:L76"/>
    <mergeCell ref="B55:L61"/>
    <mergeCell ref="B65:D65"/>
    <mergeCell ref="G65:H65"/>
    <mergeCell ref="B68:L68"/>
    <mergeCell ref="B71:L71"/>
    <mergeCell ref="B72:L72"/>
  </mergeCells>
  <conditionalFormatting sqref="K39:K43">
    <cfRule type="cellIs" dxfId="6"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zoomScaleNormal="100" workbookViewId="0">
      <selection activeCell="B70" sqref="B70:L7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96"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
      <c r="A28" s="9"/>
      <c r="B28" s="10"/>
      <c r="C28" s="10"/>
      <c r="D28" s="10"/>
      <c r="E28" s="10"/>
      <c r="F28" s="10"/>
      <c r="G28" s="80"/>
      <c r="H28" s="80"/>
      <c r="I28" s="80"/>
      <c r="J28" s="15"/>
      <c r="K28" s="14"/>
      <c r="L28" s="9"/>
      <c r="M28" s="9"/>
      <c r="N28" s="9"/>
      <c r="O28" s="9"/>
      <c r="P28" s="9"/>
      <c r="Q28" s="9"/>
      <c r="R28" s="9"/>
      <c r="S28" s="9"/>
      <c r="T28" s="9"/>
      <c r="U28" s="9"/>
      <c r="V28" s="9"/>
      <c r="W28" s="9"/>
      <c r="X28" s="9"/>
      <c r="Y28" s="9"/>
    </row>
    <row r="29" spans="1:25" ht="15.75" customHeight="1" x14ac:dyDescent="0.2">
      <c r="A29" s="9"/>
      <c r="B29" s="16"/>
      <c r="C29" s="16"/>
      <c r="D29" s="16"/>
      <c r="E29" s="16"/>
      <c r="F29" s="16"/>
      <c r="G29" s="81"/>
      <c r="H29" s="81"/>
      <c r="I29" s="81"/>
      <c r="J29" s="17"/>
      <c r="K29" s="18"/>
      <c r="L29" s="9"/>
      <c r="M29" s="9"/>
      <c r="N29" s="9"/>
      <c r="O29" s="9"/>
      <c r="P29" s="9"/>
      <c r="Q29" s="9"/>
      <c r="R29" s="9"/>
      <c r="S29" s="9"/>
      <c r="T29" s="9"/>
      <c r="U29" s="9"/>
      <c r="V29" s="9"/>
      <c r="W29" s="9"/>
      <c r="X29" s="9"/>
      <c r="Y29" s="9"/>
    </row>
    <row r="30" spans="1:25" ht="15.75" customHeight="1" x14ac:dyDescent="0.2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2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2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2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2.25" customHeight="1" x14ac:dyDescent="0.2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2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34.5" customHeight="1" x14ac:dyDescent="0.2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2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2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25">
      <c r="A40" s="22"/>
      <c r="B40" s="45" t="s">
        <v>24</v>
      </c>
      <c r="C40" s="46"/>
      <c r="D40" s="46"/>
      <c r="E40" s="110" t="s">
        <v>25</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2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25">
      <c r="A42" s="3"/>
      <c r="B42" s="53" t="s">
        <v>32</v>
      </c>
      <c r="C42" s="54"/>
      <c r="D42" s="54"/>
      <c r="E42" s="138" t="s">
        <v>33</v>
      </c>
      <c r="F42" s="139"/>
      <c r="G42" s="139"/>
      <c r="H42" s="139"/>
      <c r="I42" s="140"/>
      <c r="J42" s="55" t="str">
        <f>IFERROR(SUMIFS(K$8:K$29,B$8:B$29,"PCP-TI")/K30,"")</f>
        <v/>
      </c>
      <c r="K42" s="56" t="s">
        <v>34</v>
      </c>
      <c r="L42" s="3"/>
      <c r="M42" s="3"/>
      <c r="N42" s="3"/>
      <c r="O42" s="3"/>
      <c r="P42" s="3"/>
      <c r="Q42" s="3"/>
      <c r="R42" s="3"/>
      <c r="S42" s="3"/>
      <c r="T42" s="3"/>
      <c r="U42" s="3"/>
      <c r="V42" s="3"/>
      <c r="W42" s="3"/>
      <c r="X42" s="3"/>
      <c r="Y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2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2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25">
      <c r="A48" s="3"/>
      <c r="B48" s="60" t="s">
        <v>36</v>
      </c>
      <c r="C48" s="131" t="s">
        <v>40</v>
      </c>
      <c r="D48" s="120"/>
      <c r="E48" s="120"/>
      <c r="F48" s="120"/>
      <c r="G48" s="120"/>
      <c r="H48" s="120"/>
      <c r="I48" s="120"/>
      <c r="J48" s="120"/>
      <c r="K48" s="120"/>
      <c r="L48" s="120"/>
      <c r="M48" s="3"/>
      <c r="N48" s="3"/>
      <c r="O48" s="3"/>
      <c r="P48" s="3"/>
      <c r="Q48" s="3"/>
      <c r="R48" s="3"/>
      <c r="S48" s="3"/>
      <c r="T48" s="3"/>
      <c r="U48" s="3"/>
      <c r="V48" s="3"/>
      <c r="W48" s="3"/>
      <c r="X48" s="3"/>
      <c r="Y48" s="3"/>
      <c r="Z48" s="3"/>
    </row>
    <row r="49" spans="1:26" ht="15" customHeight="1" x14ac:dyDescent="0.2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2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2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119"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2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2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2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2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2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48" customHeight="1" x14ac:dyDescent="0.2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2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2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25">
      <c r="A70" s="71"/>
      <c r="B70" s="116" t="s">
        <v>53</v>
      </c>
      <c r="C70" s="117"/>
      <c r="D70" s="117"/>
      <c r="E70" s="117"/>
      <c r="F70" s="117"/>
      <c r="G70" s="117"/>
      <c r="H70" s="117"/>
      <c r="I70" s="117"/>
      <c r="J70" s="117"/>
      <c r="K70" s="117"/>
      <c r="L70" s="130"/>
      <c r="M70" s="103"/>
      <c r="N70" s="65"/>
      <c r="O70" s="3"/>
      <c r="P70" s="3"/>
      <c r="Q70" s="3"/>
      <c r="R70" s="3"/>
      <c r="S70" s="3"/>
      <c r="T70" s="3"/>
      <c r="U70" s="3"/>
      <c r="V70" s="3"/>
      <c r="W70" s="3"/>
      <c r="X70" s="3"/>
      <c r="Y70" s="3"/>
      <c r="Z70" s="3"/>
    </row>
    <row r="71" spans="1:26" ht="15.75" customHeight="1" x14ac:dyDescent="0.25">
      <c r="A71" s="71"/>
      <c r="B71" s="123" t="s">
        <v>54</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2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9.5" customHeight="1" x14ac:dyDescent="0.25">
      <c r="A73" s="101"/>
      <c r="B73" s="116" t="s">
        <v>56</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2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1" customHeight="1" x14ac:dyDescent="0.2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31.5" customHeight="1" x14ac:dyDescent="0.25">
      <c r="A76" s="71"/>
      <c r="B76" s="105" t="s">
        <v>59</v>
      </c>
      <c r="C76" s="106"/>
      <c r="D76" s="106"/>
      <c r="E76" s="106"/>
      <c r="F76" s="106"/>
      <c r="G76" s="106"/>
      <c r="H76" s="106"/>
      <c r="I76" s="106"/>
      <c r="J76" s="106"/>
      <c r="K76" s="106"/>
      <c r="L76" s="107"/>
      <c r="M76" s="71"/>
      <c r="N76" s="3"/>
      <c r="O76" s="3"/>
      <c r="P76" s="3"/>
      <c r="Q76" s="3"/>
      <c r="R76" s="3"/>
      <c r="S76" s="3"/>
      <c r="T76" s="3"/>
      <c r="U76" s="3"/>
      <c r="V76" s="3"/>
      <c r="W76" s="3"/>
      <c r="X76" s="3"/>
      <c r="Y76" s="3"/>
      <c r="Z76" s="3"/>
    </row>
    <row r="77" spans="1:26" ht="15.75" customHeight="1" x14ac:dyDescent="0.25">
      <c r="A77" s="3"/>
      <c r="B77" s="69"/>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2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2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5"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showGridLines="0" zoomScaleNormal="100" workbookViewId="0">
      <selection activeCell="B70" sqref="B70:L7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89"/>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89"/>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89"/>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89"/>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89"/>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89"/>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89"/>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73"/>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73"/>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73"/>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73"/>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73"/>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73"/>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73"/>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73"/>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73"/>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73"/>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73"/>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7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74"/>
      <c r="L27" s="9"/>
      <c r="M27" s="9"/>
      <c r="N27" s="9"/>
      <c r="O27" s="9"/>
      <c r="P27" s="9"/>
      <c r="Q27" s="9"/>
      <c r="R27" s="9"/>
      <c r="S27" s="9"/>
      <c r="T27" s="9"/>
      <c r="U27" s="9"/>
      <c r="V27" s="9"/>
      <c r="W27" s="9"/>
      <c r="X27" s="9"/>
      <c r="Y27" s="9"/>
    </row>
    <row r="28" spans="1:25" ht="15.75" customHeight="1" x14ac:dyDescent="0.2">
      <c r="A28" s="9"/>
      <c r="B28" s="10"/>
      <c r="C28" s="10"/>
      <c r="D28" s="10"/>
      <c r="E28" s="10"/>
      <c r="F28" s="10"/>
      <c r="G28" s="80"/>
      <c r="H28" s="80"/>
      <c r="I28" s="80"/>
      <c r="J28" s="15"/>
      <c r="K28" s="74"/>
      <c r="L28" s="9"/>
      <c r="M28" s="9"/>
      <c r="N28" s="9"/>
      <c r="O28" s="9"/>
      <c r="P28" s="9"/>
      <c r="Q28" s="9"/>
      <c r="R28" s="9"/>
      <c r="S28" s="9"/>
      <c r="T28" s="9"/>
      <c r="U28" s="9"/>
      <c r="V28" s="9"/>
      <c r="W28" s="9"/>
      <c r="X28" s="9"/>
      <c r="Y28" s="9"/>
    </row>
    <row r="29" spans="1:25" ht="15.75" customHeight="1" x14ac:dyDescent="0.2">
      <c r="A29" s="9"/>
      <c r="B29" s="16"/>
      <c r="C29" s="16"/>
      <c r="D29" s="16"/>
      <c r="E29" s="16"/>
      <c r="F29" s="16"/>
      <c r="G29" s="81"/>
      <c r="H29" s="81"/>
      <c r="I29" s="81"/>
      <c r="J29" s="17"/>
      <c r="K29" s="75"/>
      <c r="L29" s="9"/>
      <c r="M29" s="9"/>
      <c r="N29" s="9"/>
      <c r="O29" s="9"/>
      <c r="P29" s="9"/>
      <c r="Q29" s="9"/>
      <c r="R29" s="9"/>
      <c r="S29" s="9"/>
      <c r="T29" s="9"/>
      <c r="U29" s="9"/>
      <c r="V29" s="9"/>
      <c r="W29" s="9"/>
      <c r="X29" s="9"/>
      <c r="Y29" s="9"/>
    </row>
    <row r="30" spans="1:25" ht="15.75" customHeight="1" x14ac:dyDescent="0.2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2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2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2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28.5" customHeight="1" x14ac:dyDescent="0.2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2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30.75" customHeight="1" x14ac:dyDescent="0.2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2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2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25">
      <c r="A40" s="22"/>
      <c r="B40" s="45" t="s">
        <v>24</v>
      </c>
      <c r="C40" s="46"/>
      <c r="D40" s="46"/>
      <c r="E40" s="110" t="s">
        <v>25</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25">
      <c r="A41" s="3"/>
      <c r="B41" s="30" t="s">
        <v>30</v>
      </c>
      <c r="C41" s="49"/>
      <c r="D41" s="49"/>
      <c r="E41" s="134" t="s">
        <v>31</v>
      </c>
      <c r="F41" s="114"/>
      <c r="G41" s="114"/>
      <c r="H41" s="114"/>
      <c r="I41" s="115"/>
      <c r="J41" s="67"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2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2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2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2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2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2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2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119"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2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2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2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2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2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50.25" customHeight="1" x14ac:dyDescent="0.2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2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2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2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2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2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6.5" customHeight="1" x14ac:dyDescent="0.2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2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1" customHeight="1" x14ac:dyDescent="0.25">
      <c r="A75" s="71"/>
      <c r="B75" s="116" t="s">
        <v>58</v>
      </c>
      <c r="C75" s="117"/>
      <c r="D75" s="117"/>
      <c r="E75" s="117"/>
      <c r="F75" s="117"/>
      <c r="G75" s="117"/>
      <c r="H75" s="117"/>
      <c r="I75" s="117"/>
      <c r="J75" s="117"/>
      <c r="K75" s="117"/>
      <c r="L75" s="130"/>
      <c r="M75" s="103"/>
      <c r="N75" s="65"/>
      <c r="O75" s="3"/>
      <c r="P75" s="3"/>
      <c r="Q75" s="3"/>
      <c r="R75" s="3"/>
      <c r="S75" s="3"/>
      <c r="T75" s="3"/>
      <c r="U75" s="3"/>
      <c r="V75" s="3"/>
      <c r="W75" s="3"/>
      <c r="X75" s="3"/>
      <c r="Y75" s="3"/>
      <c r="Z75" s="3"/>
    </row>
    <row r="76" spans="1:26" ht="32.25" customHeight="1" x14ac:dyDescent="0.25">
      <c r="A76" s="71"/>
      <c r="B76" s="105" t="s">
        <v>63</v>
      </c>
      <c r="C76" s="106"/>
      <c r="D76" s="106"/>
      <c r="E76" s="106"/>
      <c r="F76" s="106"/>
      <c r="G76" s="106"/>
      <c r="H76" s="106"/>
      <c r="I76" s="106"/>
      <c r="J76" s="106"/>
      <c r="K76" s="106"/>
      <c r="L76" s="107"/>
      <c r="M76" s="71"/>
      <c r="N76" s="3"/>
      <c r="O76" s="3"/>
      <c r="P76" s="3"/>
      <c r="Q76" s="3"/>
      <c r="R76" s="3"/>
      <c r="S76" s="3"/>
      <c r="T76" s="3"/>
      <c r="U76" s="3"/>
      <c r="V76" s="3"/>
      <c r="W76" s="3"/>
      <c r="X76" s="3"/>
      <c r="Y76" s="3"/>
      <c r="Z76" s="3"/>
    </row>
    <row r="77" spans="1:26" ht="15.75" customHeight="1" x14ac:dyDescent="0.2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2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2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4"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
  <sheetViews>
    <sheetView showGridLines="0" topLeftCell="B1" zoomScaleNormal="100" workbookViewId="0">
      <selection activeCell="B70" sqref="B70:L7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89"/>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89"/>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89"/>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89"/>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89"/>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89"/>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89"/>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73"/>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73"/>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73"/>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73"/>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73"/>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73"/>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73"/>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73"/>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73"/>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73"/>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73"/>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7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74"/>
      <c r="L27" s="9"/>
      <c r="M27" s="9"/>
      <c r="N27" s="9"/>
      <c r="O27" s="9"/>
      <c r="P27" s="9"/>
      <c r="Q27" s="9"/>
      <c r="R27" s="9"/>
      <c r="S27" s="9"/>
      <c r="T27" s="9"/>
      <c r="U27" s="9"/>
      <c r="V27" s="9"/>
      <c r="W27" s="9"/>
      <c r="X27" s="9"/>
      <c r="Y27" s="9"/>
    </row>
    <row r="28" spans="1:25" ht="15.75" customHeight="1" x14ac:dyDescent="0.2">
      <c r="A28" s="9"/>
      <c r="B28" s="10"/>
      <c r="C28" s="10"/>
      <c r="D28" s="10"/>
      <c r="E28" s="10"/>
      <c r="F28" s="10"/>
      <c r="G28" s="80"/>
      <c r="H28" s="80"/>
      <c r="I28" s="80"/>
      <c r="J28" s="15"/>
      <c r="K28" s="74"/>
      <c r="L28" s="9"/>
      <c r="M28" s="9"/>
      <c r="N28" s="9"/>
      <c r="O28" s="9"/>
      <c r="P28" s="9"/>
      <c r="Q28" s="9"/>
      <c r="R28" s="9"/>
      <c r="S28" s="9"/>
      <c r="T28" s="9"/>
      <c r="U28" s="9"/>
      <c r="V28" s="9"/>
      <c r="W28" s="9"/>
      <c r="X28" s="9"/>
      <c r="Y28" s="9"/>
    </row>
    <row r="29" spans="1:25" ht="15.75" customHeight="1" x14ac:dyDescent="0.2">
      <c r="A29" s="9"/>
      <c r="B29" s="16"/>
      <c r="C29" s="16"/>
      <c r="D29" s="16"/>
      <c r="E29" s="16"/>
      <c r="F29" s="16"/>
      <c r="G29" s="81"/>
      <c r="H29" s="81"/>
      <c r="I29" s="81"/>
      <c r="J29" s="17"/>
      <c r="K29" s="75"/>
      <c r="L29" s="9"/>
      <c r="M29" s="9"/>
      <c r="N29" s="9"/>
      <c r="O29" s="9"/>
      <c r="P29" s="9"/>
      <c r="Q29" s="9"/>
      <c r="R29" s="9"/>
      <c r="S29" s="9"/>
      <c r="T29" s="9"/>
      <c r="U29" s="9"/>
      <c r="V29" s="9"/>
      <c r="W29" s="9"/>
      <c r="X29" s="9"/>
      <c r="Y29" s="9"/>
    </row>
    <row r="30" spans="1:25" ht="15.75" customHeight="1" x14ac:dyDescent="0.2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2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2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2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4.5" customHeight="1" x14ac:dyDescent="0.2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2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30" customHeight="1" x14ac:dyDescent="0.2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2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33" customHeight="1" x14ac:dyDescent="0.2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25">
      <c r="A40" s="22"/>
      <c r="B40" s="45" t="s">
        <v>24</v>
      </c>
      <c r="C40" s="46"/>
      <c r="D40" s="46"/>
      <c r="E40" s="110" t="s">
        <v>64</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2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2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2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2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2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2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2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2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119"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2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2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2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2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2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48" customHeight="1" x14ac:dyDescent="0.2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2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2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48" customHeight="1" x14ac:dyDescent="0.2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2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2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6.5" customHeight="1" x14ac:dyDescent="0.2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2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1" customHeight="1" x14ac:dyDescent="0.2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s="92" customFormat="1" ht="29.25" customHeight="1" x14ac:dyDescent="0.2">
      <c r="A76" s="102"/>
      <c r="B76" s="105" t="s">
        <v>59</v>
      </c>
      <c r="C76" s="106"/>
      <c r="D76" s="106"/>
      <c r="E76" s="106"/>
      <c r="F76" s="106"/>
      <c r="G76" s="106"/>
      <c r="H76" s="106"/>
      <c r="I76" s="106"/>
      <c r="J76" s="106"/>
      <c r="K76" s="106"/>
      <c r="L76" s="107"/>
      <c r="M76" s="102"/>
      <c r="N76" s="91"/>
      <c r="O76" s="91"/>
      <c r="P76" s="91"/>
      <c r="Q76" s="91"/>
      <c r="R76" s="91"/>
      <c r="S76" s="91"/>
      <c r="T76" s="91"/>
      <c r="U76" s="91"/>
      <c r="V76" s="91"/>
      <c r="W76" s="91"/>
      <c r="X76" s="91"/>
      <c r="Y76" s="91"/>
      <c r="Z76" s="91"/>
    </row>
    <row r="77" spans="1:26" ht="15.75" customHeight="1" x14ac:dyDescent="0.2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2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2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3" priority="1" operator="equal">
      <formula>"Does Not Meet Requirement"</formula>
    </cfRule>
  </conditionalFormatting>
  <printOptions horizontalCentered="1"/>
  <pageMargins left="0.2" right="0.2" top="0.75" bottom="0.48533333299999998" header="0" footer="0"/>
  <pageSetup orientation="landscape" r:id="rId1"/>
  <headerFooter>
    <oddHeader xml:space="preserve">&amp;L               &amp;CACOM Policy 307, APM Strategies Certification
</oddHeader>
    <oddFooter>&amp;LEffective Date: 10/01/22 Approval Date: 10/06/22&amp;C APM Strategies Certification - 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8"/>
  <sheetViews>
    <sheetView showGridLines="0" zoomScaleNormal="100" workbookViewId="0">
      <selection activeCell="B71" sqref="B71:L71"/>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
      <c r="A28" s="9"/>
      <c r="B28" s="10"/>
      <c r="C28" s="10"/>
      <c r="D28" s="10"/>
      <c r="E28" s="10"/>
      <c r="F28" s="10"/>
      <c r="G28" s="80"/>
      <c r="H28" s="80"/>
      <c r="I28" s="80"/>
      <c r="J28" s="15"/>
      <c r="K28" s="14"/>
      <c r="L28" s="9"/>
      <c r="M28" s="9"/>
      <c r="N28" s="9"/>
      <c r="O28" s="9"/>
      <c r="P28" s="9"/>
      <c r="Q28" s="9"/>
      <c r="R28" s="9"/>
      <c r="S28" s="9"/>
      <c r="T28" s="9"/>
      <c r="U28" s="9"/>
      <c r="V28" s="9"/>
      <c r="W28" s="9"/>
      <c r="X28" s="9"/>
      <c r="Y28" s="9"/>
    </row>
    <row r="29" spans="1:25" ht="15.75" customHeight="1" x14ac:dyDescent="0.2">
      <c r="A29" s="9"/>
      <c r="B29" s="16"/>
      <c r="C29" s="16"/>
      <c r="D29" s="16"/>
      <c r="E29" s="16"/>
      <c r="F29" s="16"/>
      <c r="G29" s="81"/>
      <c r="H29" s="81"/>
      <c r="I29" s="81"/>
      <c r="J29" s="17"/>
      <c r="K29" s="18"/>
      <c r="L29" s="9"/>
      <c r="M29" s="9"/>
      <c r="N29" s="9"/>
      <c r="O29" s="9"/>
      <c r="P29" s="9"/>
      <c r="Q29" s="9"/>
      <c r="R29" s="9"/>
      <c r="S29" s="9"/>
      <c r="T29" s="9"/>
      <c r="U29" s="9"/>
      <c r="V29" s="9"/>
      <c r="W29" s="9"/>
      <c r="X29" s="9"/>
      <c r="Y29" s="9"/>
    </row>
    <row r="30" spans="1:25" ht="15.75" customHeight="1" x14ac:dyDescent="0.2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2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2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2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3" customHeight="1" x14ac:dyDescent="0.2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2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28.5" customHeight="1" x14ac:dyDescent="0.2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2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2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25">
      <c r="A40" s="22"/>
      <c r="B40" s="45" t="s">
        <v>24</v>
      </c>
      <c r="C40" s="46"/>
      <c r="D40" s="46"/>
      <c r="E40" s="110" t="s">
        <v>65</v>
      </c>
      <c r="F40" s="111"/>
      <c r="G40" s="111"/>
      <c r="H40" s="111"/>
      <c r="I40" s="112"/>
      <c r="J40" s="68"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36" customHeight="1" x14ac:dyDescent="0.25">
      <c r="A41" s="22"/>
      <c r="B41" s="26" t="s">
        <v>26</v>
      </c>
      <c r="C41" s="86"/>
      <c r="D41" s="86"/>
      <c r="E41" s="113" t="s">
        <v>66</v>
      </c>
      <c r="F41" s="114"/>
      <c r="G41" s="114"/>
      <c r="H41" s="114"/>
      <c r="I41" s="115"/>
      <c r="J41" s="87" t="str">
        <f>IFERROR(C30/(0.45*J31),"")</f>
        <v/>
      </c>
      <c r="K41" s="88"/>
      <c r="L41" s="9"/>
      <c r="M41" s="22"/>
      <c r="N41" s="22"/>
      <c r="O41" s="22"/>
      <c r="P41" s="22"/>
      <c r="Q41" s="22"/>
      <c r="R41" s="22"/>
      <c r="S41" s="22"/>
      <c r="T41" s="22"/>
      <c r="U41" s="22"/>
      <c r="V41" s="22"/>
      <c r="W41" s="22"/>
      <c r="X41" s="22"/>
      <c r="Y41" s="22"/>
    </row>
    <row r="42" spans="1:26" ht="21" customHeight="1" x14ac:dyDescent="0.25">
      <c r="A42" s="3"/>
      <c r="B42" s="30" t="s">
        <v>30</v>
      </c>
      <c r="C42" s="49"/>
      <c r="D42" s="49"/>
      <c r="E42" s="134" t="s">
        <v>31</v>
      </c>
      <c r="F42" s="114"/>
      <c r="G42" s="114"/>
      <c r="H42" s="114"/>
      <c r="I42" s="115"/>
      <c r="J42" s="52" t="str">
        <f>IFERROR(K30/$J$31,"")</f>
        <v/>
      </c>
      <c r="K42" s="51" t="str">
        <f>IF(J42="", "No Data",IF(J42&lt;=0.0075,"Meets Requirement",IF(J42&gt;0.0075,"Does Not Meet Requirement")))</f>
        <v>No Data</v>
      </c>
      <c r="L42" s="3"/>
      <c r="M42" s="3"/>
      <c r="N42" s="3"/>
      <c r="O42" s="3"/>
      <c r="P42" s="3"/>
      <c r="Q42" s="3"/>
      <c r="R42" s="3"/>
      <c r="S42" s="3"/>
      <c r="T42" s="3"/>
      <c r="U42" s="3"/>
      <c r="V42" s="3"/>
      <c r="W42" s="3"/>
      <c r="X42" s="3"/>
      <c r="Y42" s="3"/>
    </row>
    <row r="43" spans="1:26" ht="28.5" customHeight="1" x14ac:dyDescent="0.25">
      <c r="A43" s="3"/>
      <c r="B43" s="53" t="s">
        <v>32</v>
      </c>
      <c r="C43" s="54"/>
      <c r="D43" s="54"/>
      <c r="E43" s="135" t="s">
        <v>33</v>
      </c>
      <c r="F43" s="136"/>
      <c r="G43" s="136"/>
      <c r="H43" s="136"/>
      <c r="I43" s="109"/>
      <c r="J43" s="55" t="str">
        <f>IFERROR(SUMIFS(K$8:K$29,B$8:B$29,"PCP-TI")/K30,"")</f>
        <v/>
      </c>
      <c r="K43" s="56" t="s">
        <v>34</v>
      </c>
      <c r="L43" s="3"/>
      <c r="M43" s="3"/>
      <c r="N43" s="3"/>
      <c r="O43" s="3"/>
      <c r="P43" s="3"/>
      <c r="Q43" s="3"/>
      <c r="R43" s="3"/>
      <c r="S43" s="3"/>
      <c r="T43" s="3"/>
      <c r="U43" s="3"/>
      <c r="V43" s="3"/>
      <c r="W43" s="3"/>
      <c r="X43" s="3"/>
      <c r="Y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t="s">
        <v>35</v>
      </c>
      <c r="C45" s="3"/>
      <c r="D45" s="57"/>
      <c r="E45" s="57"/>
      <c r="F45" s="57"/>
      <c r="G45" s="57"/>
      <c r="H45" s="58"/>
      <c r="I45" s="58"/>
      <c r="J45" s="58"/>
      <c r="K45" s="59"/>
      <c r="L45" s="3"/>
      <c r="M45" s="3"/>
      <c r="N45" s="3"/>
      <c r="O45" s="3"/>
      <c r="P45" s="3"/>
      <c r="Q45" s="3"/>
      <c r="R45" s="3"/>
      <c r="S45" s="3"/>
      <c r="T45" s="3"/>
      <c r="U45" s="3"/>
      <c r="V45" s="3"/>
      <c r="W45" s="3"/>
      <c r="X45" s="3"/>
      <c r="Y45" s="3"/>
      <c r="Z45" s="3"/>
    </row>
    <row r="46" spans="1:26" ht="15.75" customHeight="1" x14ac:dyDescent="0.25">
      <c r="A46" s="3"/>
      <c r="B46" s="60" t="s">
        <v>36</v>
      </c>
      <c r="C46" s="137" t="s">
        <v>37</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2" t="s">
        <v>38</v>
      </c>
      <c r="D47" s="120"/>
      <c r="E47" s="120"/>
      <c r="F47" s="120"/>
      <c r="G47" s="120"/>
      <c r="H47" s="120"/>
      <c r="I47" s="120"/>
      <c r="J47" s="120"/>
      <c r="K47" s="120"/>
      <c r="L47" s="120"/>
      <c r="M47" s="3"/>
      <c r="N47" s="3"/>
      <c r="O47" s="3"/>
      <c r="P47" s="3"/>
      <c r="Q47" s="3"/>
      <c r="R47" s="3"/>
      <c r="S47" s="3"/>
      <c r="T47" s="3"/>
      <c r="U47" s="3"/>
      <c r="V47" s="3"/>
      <c r="W47" s="3"/>
      <c r="X47" s="3"/>
      <c r="Y47" s="3"/>
      <c r="Z47" s="3"/>
    </row>
    <row r="48" spans="1:26" ht="15.75" customHeight="1" x14ac:dyDescent="0.25">
      <c r="A48" s="3"/>
      <c r="B48" s="60" t="s">
        <v>36</v>
      </c>
      <c r="C48" s="133" t="s">
        <v>39</v>
      </c>
      <c r="D48" s="120"/>
      <c r="E48" s="120"/>
      <c r="F48" s="120"/>
      <c r="G48" s="120"/>
      <c r="H48" s="120"/>
      <c r="I48" s="120"/>
      <c r="J48" s="120"/>
      <c r="K48" s="120"/>
      <c r="L48" s="120"/>
      <c r="M48" s="3"/>
      <c r="N48" s="3"/>
      <c r="O48" s="3"/>
      <c r="P48" s="3"/>
      <c r="Q48" s="3"/>
      <c r="R48" s="3"/>
      <c r="S48" s="3"/>
      <c r="T48" s="3"/>
      <c r="U48" s="3"/>
      <c r="V48" s="3"/>
      <c r="W48" s="3"/>
      <c r="X48" s="3"/>
      <c r="Y48" s="3"/>
      <c r="Z48" s="3"/>
    </row>
    <row r="49" spans="1:26" ht="45.75" customHeight="1" x14ac:dyDescent="0.25">
      <c r="A49" s="3"/>
      <c r="B49" s="60" t="s">
        <v>36</v>
      </c>
      <c r="C49" s="131" t="s">
        <v>40</v>
      </c>
      <c r="D49" s="131"/>
      <c r="E49" s="131"/>
      <c r="F49" s="131"/>
      <c r="G49" s="131"/>
      <c r="H49" s="131"/>
      <c r="I49" s="131"/>
      <c r="J49" s="131"/>
      <c r="K49" s="131"/>
      <c r="L49" s="131"/>
      <c r="M49" s="3"/>
      <c r="N49" s="3"/>
      <c r="O49" s="3"/>
      <c r="P49" s="3"/>
      <c r="Q49" s="3"/>
      <c r="R49" s="3"/>
      <c r="S49" s="3"/>
      <c r="T49" s="3"/>
      <c r="U49" s="3"/>
      <c r="V49" s="3"/>
      <c r="W49" s="3"/>
      <c r="X49" s="3"/>
      <c r="Y49" s="3"/>
      <c r="Z49" s="3"/>
    </row>
    <row r="50" spans="1:26" ht="15" customHeight="1" x14ac:dyDescent="0.25">
      <c r="A50" s="3"/>
      <c r="B50" s="60" t="s">
        <v>36</v>
      </c>
      <c r="C50" s="132" t="s">
        <v>41</v>
      </c>
      <c r="D50" s="120"/>
      <c r="E50" s="120"/>
      <c r="F50" s="120"/>
      <c r="G50" s="120"/>
      <c r="H50" s="120"/>
      <c r="I50" s="120"/>
      <c r="J50" s="120"/>
      <c r="K50" s="120"/>
      <c r="L50" s="120"/>
      <c r="M50" s="3"/>
      <c r="N50" s="3"/>
      <c r="O50" s="3"/>
      <c r="P50" s="3"/>
      <c r="Q50" s="3"/>
      <c r="R50" s="3"/>
      <c r="S50" s="3"/>
      <c r="T50" s="3"/>
      <c r="U50" s="3"/>
      <c r="V50" s="3"/>
      <c r="W50" s="3"/>
      <c r="X50" s="3"/>
      <c r="Y50" s="3"/>
      <c r="Z50" s="3"/>
    </row>
    <row r="51" spans="1:26" ht="15" customHeight="1" x14ac:dyDescent="0.25">
      <c r="A51" s="3"/>
      <c r="B51" s="60" t="s">
        <v>36</v>
      </c>
      <c r="C51" s="132" t="s">
        <v>42</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3" t="s">
        <v>43</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32" t="s">
        <v>44</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60" t="s">
        <v>36</v>
      </c>
      <c r="C54" s="129" t="s">
        <v>45</v>
      </c>
      <c r="D54" s="141"/>
      <c r="E54" s="141"/>
      <c r="F54" s="141"/>
      <c r="G54" s="141"/>
      <c r="H54" s="141"/>
      <c r="I54" s="141"/>
      <c r="J54" s="141"/>
      <c r="K54" s="141"/>
      <c r="L54" s="141"/>
      <c r="M54" s="3"/>
      <c r="N54" s="3"/>
      <c r="O54" s="3"/>
      <c r="P54" s="3"/>
      <c r="Q54" s="3"/>
      <c r="R54" s="3"/>
      <c r="S54" s="3"/>
      <c r="T54" s="3"/>
      <c r="U54" s="3"/>
      <c r="V54" s="3"/>
      <c r="W54" s="3"/>
      <c r="X54" s="3"/>
      <c r="Y54" s="3"/>
      <c r="Z54" s="3"/>
    </row>
    <row r="55" spans="1:26" ht="15.75" customHeight="1" x14ac:dyDescent="0.25">
      <c r="A55" s="3"/>
      <c r="B55" s="142" t="s">
        <v>46</v>
      </c>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61"/>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15.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7.5" customHeight="1" x14ac:dyDescent="0.25">
      <c r="A61" s="3"/>
      <c r="B61" s="120"/>
      <c r="C61" s="120"/>
      <c r="D61" s="120"/>
      <c r="E61" s="120"/>
      <c r="F61" s="120"/>
      <c r="G61" s="120"/>
      <c r="H61" s="120"/>
      <c r="I61" s="120"/>
      <c r="J61" s="120"/>
      <c r="K61" s="120"/>
      <c r="L61" s="120"/>
      <c r="M61" s="3"/>
      <c r="N61" s="3"/>
      <c r="O61" s="3"/>
      <c r="P61" s="3"/>
      <c r="Q61" s="3"/>
      <c r="R61" s="3"/>
      <c r="S61" s="3"/>
      <c r="T61" s="3"/>
      <c r="U61" s="3"/>
      <c r="V61" s="3"/>
      <c r="W61" s="3"/>
      <c r="X61" s="3"/>
      <c r="Y61" s="3"/>
      <c r="Z61" s="3"/>
    </row>
    <row r="62" spans="1:26" ht="15.75" customHeight="1" x14ac:dyDescent="0.25">
      <c r="A62" s="3"/>
      <c r="B62" s="1"/>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62"/>
      <c r="C64" s="62"/>
      <c r="D64" s="62"/>
      <c r="E64" s="2"/>
      <c r="F64" s="2"/>
      <c r="G64" s="62"/>
      <c r="H64" s="62"/>
      <c r="I64" s="2"/>
      <c r="J64" s="2"/>
      <c r="K64" s="2"/>
      <c r="L64" s="3"/>
      <c r="M64" s="3"/>
      <c r="N64" s="3"/>
      <c r="O64" s="3"/>
      <c r="P64" s="3"/>
      <c r="Q64" s="3"/>
      <c r="R64" s="3"/>
      <c r="S64" s="3"/>
      <c r="T64" s="3"/>
      <c r="U64" s="3"/>
      <c r="V64" s="3"/>
      <c r="W64" s="3"/>
      <c r="X64" s="3"/>
      <c r="Y64" s="3"/>
      <c r="Z64" s="3"/>
    </row>
    <row r="65" spans="1:26" ht="15.75" customHeight="1" x14ac:dyDescent="0.25">
      <c r="A65" s="3"/>
      <c r="B65" s="121" t="s">
        <v>47</v>
      </c>
      <c r="C65" s="122"/>
      <c r="D65" s="122"/>
      <c r="E65" s="2"/>
      <c r="F65" s="2"/>
      <c r="G65" s="121" t="s">
        <v>48</v>
      </c>
      <c r="H65" s="122"/>
      <c r="I65" s="2"/>
      <c r="J65" s="2"/>
      <c r="K65" s="2"/>
      <c r="L65" s="3"/>
      <c r="M65" s="3"/>
      <c r="N65" s="3"/>
      <c r="O65" s="3"/>
      <c r="P65" s="3"/>
      <c r="Q65" s="3"/>
      <c r="R65" s="3"/>
      <c r="S65" s="3"/>
      <c r="T65" s="3"/>
      <c r="U65" s="3"/>
      <c r="V65" s="3"/>
      <c r="W65" s="3"/>
      <c r="X65" s="3"/>
      <c r="Y65" s="3"/>
      <c r="Z65" s="3"/>
    </row>
    <row r="66" spans="1:26" ht="15.75" customHeight="1" x14ac:dyDescent="0.25">
      <c r="A66" s="3"/>
      <c r="B66" s="70"/>
      <c r="C66" s="70"/>
      <c r="D66" s="70"/>
      <c r="E66" s="70"/>
      <c r="F66" s="70"/>
      <c r="G66" s="70"/>
      <c r="H66" s="70"/>
      <c r="I66" s="70"/>
      <c r="J66" s="70"/>
      <c r="K66" s="70"/>
      <c r="L66" s="71"/>
      <c r="M66" s="3"/>
      <c r="N66" s="3"/>
      <c r="O66" s="3"/>
      <c r="P66" s="3"/>
      <c r="Q66" s="3"/>
      <c r="R66" s="3"/>
      <c r="S66" s="3"/>
      <c r="T66" s="3"/>
      <c r="U66" s="3"/>
      <c r="V66" s="3"/>
      <c r="W66" s="3"/>
      <c r="X66" s="3"/>
      <c r="Y66" s="3"/>
      <c r="Z66" s="3"/>
    </row>
    <row r="67" spans="1:26" ht="15.75" customHeight="1" x14ac:dyDescent="0.25">
      <c r="A67" s="71"/>
      <c r="B67" s="99" t="s">
        <v>49</v>
      </c>
      <c r="C67" s="98"/>
      <c r="D67" s="98"/>
      <c r="E67" s="98"/>
      <c r="F67" s="98"/>
      <c r="G67" s="98"/>
      <c r="H67" s="98"/>
      <c r="I67" s="98"/>
      <c r="J67" s="98"/>
      <c r="K67" s="98"/>
      <c r="L67" s="100"/>
      <c r="M67" s="71"/>
      <c r="N67" s="3"/>
      <c r="O67" s="3"/>
      <c r="P67" s="3"/>
      <c r="Q67" s="3"/>
      <c r="R67" s="3"/>
      <c r="S67" s="3"/>
      <c r="T67" s="3"/>
      <c r="U67" s="3"/>
      <c r="V67" s="3"/>
      <c r="W67" s="3"/>
      <c r="X67" s="3"/>
      <c r="Y67" s="3"/>
      <c r="Z67" s="3"/>
    </row>
    <row r="68" spans="1:26" ht="50.25" customHeight="1" x14ac:dyDescent="0.25">
      <c r="A68" s="71"/>
      <c r="B68" s="123" t="s">
        <v>50</v>
      </c>
      <c r="C68" s="117"/>
      <c r="D68" s="117"/>
      <c r="E68" s="117"/>
      <c r="F68" s="117"/>
      <c r="G68" s="117"/>
      <c r="H68" s="117"/>
      <c r="I68" s="117"/>
      <c r="J68" s="117"/>
      <c r="K68" s="117"/>
      <c r="L68" s="118"/>
      <c r="M68" s="71"/>
      <c r="N68" s="3"/>
      <c r="O68" s="3"/>
      <c r="P68" s="3"/>
      <c r="Q68" s="3"/>
      <c r="R68" s="3"/>
      <c r="S68" s="3"/>
      <c r="T68" s="3"/>
      <c r="U68" s="3"/>
      <c r="V68" s="3"/>
      <c r="W68" s="3"/>
      <c r="X68" s="3"/>
      <c r="Y68" s="3"/>
      <c r="Z68" s="3"/>
    </row>
    <row r="69" spans="1:26" ht="18" customHeight="1" x14ac:dyDescent="0.25">
      <c r="A69" s="71"/>
      <c r="B69" s="95" t="s">
        <v>51</v>
      </c>
      <c r="C69" s="70"/>
      <c r="D69" s="70"/>
      <c r="E69" s="70"/>
      <c r="F69" s="70"/>
      <c r="G69" s="70"/>
      <c r="H69" s="70"/>
      <c r="I69" s="70"/>
      <c r="J69" s="70"/>
      <c r="K69" s="70"/>
      <c r="L69" s="63"/>
      <c r="M69" s="71"/>
      <c r="N69" s="3"/>
      <c r="O69" s="3"/>
      <c r="P69" s="3"/>
      <c r="Q69" s="3"/>
      <c r="R69" s="3"/>
      <c r="S69" s="3"/>
      <c r="T69" s="3"/>
      <c r="U69" s="3"/>
      <c r="V69" s="3"/>
      <c r="W69" s="3"/>
      <c r="X69" s="3"/>
      <c r="Y69" s="3"/>
      <c r="Z69" s="3"/>
    </row>
    <row r="70" spans="1:26" ht="16.5" customHeight="1" x14ac:dyDescent="0.25">
      <c r="A70" s="71"/>
      <c r="B70" s="64" t="s">
        <v>52</v>
      </c>
      <c r="C70" s="70"/>
      <c r="D70" s="70"/>
      <c r="E70" s="70"/>
      <c r="F70" s="70"/>
      <c r="G70" s="70"/>
      <c r="H70" s="70"/>
      <c r="I70" s="70"/>
      <c r="J70" s="70"/>
      <c r="K70" s="70"/>
      <c r="L70" s="63"/>
      <c r="M70" s="71"/>
      <c r="N70" s="3"/>
      <c r="O70" s="3"/>
      <c r="P70" s="3"/>
      <c r="Q70" s="3"/>
      <c r="R70" s="3"/>
      <c r="S70" s="3"/>
      <c r="T70" s="3"/>
      <c r="U70" s="3"/>
      <c r="V70" s="3"/>
      <c r="W70" s="3"/>
      <c r="X70" s="3"/>
      <c r="Y70" s="3"/>
      <c r="Z70" s="3"/>
    </row>
    <row r="71" spans="1:26" ht="50.25" customHeight="1" x14ac:dyDescent="0.25">
      <c r="A71" s="71"/>
      <c r="B71" s="123" t="s">
        <v>53</v>
      </c>
      <c r="C71" s="117"/>
      <c r="D71" s="117"/>
      <c r="E71" s="117"/>
      <c r="F71" s="117"/>
      <c r="G71" s="117"/>
      <c r="H71" s="117"/>
      <c r="I71" s="117"/>
      <c r="J71" s="117"/>
      <c r="K71" s="117"/>
      <c r="L71" s="118"/>
      <c r="M71" s="103"/>
      <c r="N71" s="65"/>
      <c r="O71" s="3"/>
      <c r="P71" s="3"/>
      <c r="Q71" s="3"/>
      <c r="R71" s="3"/>
      <c r="S71" s="3"/>
      <c r="T71" s="3"/>
      <c r="U71" s="3"/>
      <c r="V71" s="3"/>
      <c r="W71" s="3"/>
      <c r="X71" s="3"/>
      <c r="Y71" s="3"/>
      <c r="Z71" s="3"/>
    </row>
    <row r="72" spans="1:26" ht="15.75" customHeight="1" x14ac:dyDescent="0.25">
      <c r="A72" s="71"/>
      <c r="B72" s="123" t="s">
        <v>61</v>
      </c>
      <c r="C72" s="117"/>
      <c r="D72" s="117"/>
      <c r="E72" s="117"/>
      <c r="F72" s="117"/>
      <c r="G72" s="117"/>
      <c r="H72" s="117"/>
      <c r="I72" s="117"/>
      <c r="J72" s="117"/>
      <c r="K72" s="117"/>
      <c r="L72" s="118"/>
      <c r="M72" s="71"/>
      <c r="N72" s="3"/>
      <c r="O72" s="3"/>
      <c r="P72" s="3"/>
      <c r="Q72" s="3"/>
      <c r="R72" s="3"/>
      <c r="S72" s="3"/>
      <c r="T72" s="3"/>
      <c r="U72" s="3"/>
      <c r="V72" s="3"/>
      <c r="W72" s="3"/>
      <c r="X72" s="3"/>
      <c r="Y72" s="3"/>
      <c r="Z72" s="3"/>
    </row>
    <row r="73" spans="1:26" ht="30.75" customHeight="1" x14ac:dyDescent="0.25">
      <c r="A73" s="71"/>
      <c r="B73" s="116" t="s">
        <v>55</v>
      </c>
      <c r="C73" s="117"/>
      <c r="D73" s="117"/>
      <c r="E73" s="117"/>
      <c r="F73" s="117"/>
      <c r="G73" s="117"/>
      <c r="H73" s="117"/>
      <c r="I73" s="117"/>
      <c r="J73" s="117"/>
      <c r="K73" s="117"/>
      <c r="L73" s="130"/>
      <c r="M73" s="71"/>
      <c r="N73" s="3"/>
      <c r="O73" s="3"/>
      <c r="P73" s="3"/>
      <c r="Q73" s="3"/>
      <c r="R73" s="3"/>
      <c r="S73" s="3"/>
      <c r="T73" s="3"/>
      <c r="U73" s="3"/>
      <c r="V73" s="3"/>
      <c r="W73" s="3"/>
      <c r="X73" s="3"/>
      <c r="Y73" s="3"/>
      <c r="Z73" s="3"/>
    </row>
    <row r="74" spans="1:26" ht="48" customHeight="1" x14ac:dyDescent="0.25">
      <c r="A74" s="101"/>
      <c r="B74" s="116" t="s">
        <v>62</v>
      </c>
      <c r="C74" s="117"/>
      <c r="D74" s="117"/>
      <c r="E74" s="117"/>
      <c r="F74" s="117"/>
      <c r="G74" s="117"/>
      <c r="H74" s="117"/>
      <c r="I74" s="117"/>
      <c r="J74" s="117"/>
      <c r="K74" s="117"/>
      <c r="L74" s="130"/>
      <c r="M74" s="101"/>
      <c r="N74" s="66"/>
      <c r="O74" s="66"/>
      <c r="P74" s="66"/>
      <c r="Q74" s="66"/>
      <c r="R74" s="66"/>
      <c r="S74" s="66"/>
      <c r="T74" s="66"/>
      <c r="U74" s="66"/>
      <c r="V74" s="66"/>
      <c r="W74" s="66"/>
      <c r="X74" s="66"/>
      <c r="Y74" s="66"/>
      <c r="Z74" s="66"/>
    </row>
    <row r="75" spans="1:26" ht="60" customHeight="1" x14ac:dyDescent="0.25">
      <c r="A75" s="71"/>
      <c r="B75" s="123" t="s">
        <v>57</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50.25" customHeight="1" x14ac:dyDescent="0.25">
      <c r="A76" s="71"/>
      <c r="B76" s="116" t="s">
        <v>58</v>
      </c>
      <c r="C76" s="117"/>
      <c r="D76" s="117"/>
      <c r="E76" s="117"/>
      <c r="F76" s="117"/>
      <c r="G76" s="117"/>
      <c r="H76" s="117"/>
      <c r="I76" s="117"/>
      <c r="J76" s="117"/>
      <c r="K76" s="117"/>
      <c r="L76" s="118"/>
      <c r="M76" s="103"/>
      <c r="N76" s="65"/>
      <c r="O76" s="3"/>
      <c r="P76" s="3"/>
      <c r="Q76" s="3"/>
      <c r="R76" s="3"/>
      <c r="S76" s="3"/>
      <c r="T76" s="3"/>
      <c r="U76" s="3"/>
      <c r="V76" s="3"/>
      <c r="W76" s="3"/>
      <c r="X76" s="3"/>
      <c r="Y76" s="3"/>
      <c r="Z76" s="3"/>
    </row>
    <row r="77" spans="1:26" ht="33.75" customHeight="1" x14ac:dyDescent="0.25">
      <c r="A77" s="71"/>
      <c r="B77" s="105" t="s">
        <v>59</v>
      </c>
      <c r="C77" s="106"/>
      <c r="D77" s="106"/>
      <c r="E77" s="106"/>
      <c r="F77" s="106"/>
      <c r="G77" s="106"/>
      <c r="H77" s="106"/>
      <c r="I77" s="106"/>
      <c r="J77" s="106"/>
      <c r="K77" s="106"/>
      <c r="L77" s="107"/>
      <c r="M77" s="71"/>
      <c r="N77" s="3"/>
      <c r="O77" s="3"/>
      <c r="P77" s="3"/>
      <c r="Q77" s="3"/>
      <c r="R77" s="3"/>
      <c r="S77" s="3"/>
      <c r="T77" s="3"/>
      <c r="U77" s="3"/>
      <c r="V77" s="3"/>
      <c r="W77" s="3"/>
      <c r="X77" s="3"/>
      <c r="Y77" s="3"/>
      <c r="Z77" s="3"/>
    </row>
    <row r="78" spans="1:26" ht="15.75" customHeight="1" x14ac:dyDescent="0.25">
      <c r="A78" s="3"/>
      <c r="B78" s="104"/>
      <c r="C78" s="71"/>
      <c r="D78" s="71"/>
      <c r="E78" s="71"/>
      <c r="F78" s="71"/>
      <c r="G78" s="71"/>
      <c r="H78" s="71"/>
      <c r="I78" s="71"/>
      <c r="J78" s="71"/>
      <c r="K78" s="71"/>
      <c r="L78" s="71"/>
      <c r="M78" s="3"/>
      <c r="N78" s="3"/>
      <c r="O78" s="3"/>
      <c r="P78" s="3"/>
      <c r="Q78" s="3"/>
      <c r="R78" s="3"/>
      <c r="S78" s="3"/>
      <c r="T78" s="3"/>
      <c r="U78" s="3"/>
      <c r="V78" s="3"/>
      <c r="W78" s="3"/>
      <c r="X78" s="3"/>
      <c r="Y78" s="3"/>
      <c r="Z78" s="3"/>
    </row>
    <row r="79" spans="1:26" ht="15.75" customHeight="1" x14ac:dyDescent="0.25">
      <c r="A79" s="3"/>
      <c r="B79" s="1" t="s">
        <v>60</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sheetData>
  <mergeCells count="32">
    <mergeCell ref="C54:L54"/>
    <mergeCell ref="B73:L73"/>
    <mergeCell ref="B74:L74"/>
    <mergeCell ref="B75:L75"/>
    <mergeCell ref="B76:L76"/>
    <mergeCell ref="B55:L61"/>
    <mergeCell ref="B65:D65"/>
    <mergeCell ref="G65:H65"/>
    <mergeCell ref="B68:L68"/>
    <mergeCell ref="B71:L71"/>
    <mergeCell ref="B72:L72"/>
    <mergeCell ref="C49:L49"/>
    <mergeCell ref="C50:L50"/>
    <mergeCell ref="C51:L51"/>
    <mergeCell ref="C52:L52"/>
    <mergeCell ref="C53:L53"/>
    <mergeCell ref="B77:L77"/>
    <mergeCell ref="D4:E4"/>
    <mergeCell ref="H32:I32"/>
    <mergeCell ref="H33:I33"/>
    <mergeCell ref="H34:I34"/>
    <mergeCell ref="H35:I35"/>
    <mergeCell ref="H36:I36"/>
    <mergeCell ref="H37:I37"/>
    <mergeCell ref="H38:I38"/>
    <mergeCell ref="E40:I40"/>
    <mergeCell ref="E41:I41"/>
    <mergeCell ref="E42:I42"/>
    <mergeCell ref="E43:I43"/>
    <mergeCell ref="C46:L46"/>
    <mergeCell ref="C47:L47"/>
    <mergeCell ref="C48:L48"/>
  </mergeCells>
  <conditionalFormatting sqref="K40:K43">
    <cfRule type="cellIs" dxfId="2"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showGridLines="0" zoomScaleNormal="100" workbookViewId="0">
      <selection activeCell="B70" sqref="B70:L7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89"/>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89"/>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89"/>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89"/>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89"/>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89"/>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89"/>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73"/>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73"/>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73"/>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73"/>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73"/>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73"/>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73"/>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73"/>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73"/>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73"/>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73"/>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7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74"/>
      <c r="L27" s="9"/>
      <c r="M27" s="9"/>
      <c r="N27" s="9"/>
      <c r="O27" s="9"/>
      <c r="P27" s="9"/>
      <c r="Q27" s="9"/>
      <c r="R27" s="9"/>
      <c r="S27" s="9"/>
      <c r="T27" s="9"/>
      <c r="U27" s="9"/>
      <c r="V27" s="9"/>
      <c r="W27" s="9"/>
      <c r="X27" s="9"/>
      <c r="Y27" s="9"/>
    </row>
    <row r="28" spans="1:25" ht="15.75" customHeight="1" x14ac:dyDescent="0.2">
      <c r="A28" s="9"/>
      <c r="B28" s="10"/>
      <c r="C28" s="10"/>
      <c r="D28" s="10"/>
      <c r="E28" s="10"/>
      <c r="F28" s="10"/>
      <c r="G28" s="80"/>
      <c r="H28" s="80"/>
      <c r="I28" s="80"/>
      <c r="J28" s="15"/>
      <c r="K28" s="74"/>
      <c r="L28" s="9"/>
      <c r="M28" s="9"/>
      <c r="N28" s="9"/>
      <c r="O28" s="9"/>
      <c r="P28" s="9"/>
      <c r="Q28" s="9"/>
      <c r="R28" s="9"/>
      <c r="S28" s="9"/>
      <c r="T28" s="9"/>
      <c r="U28" s="9"/>
      <c r="V28" s="9"/>
      <c r="W28" s="9"/>
      <c r="X28" s="9"/>
      <c r="Y28" s="9"/>
    </row>
    <row r="29" spans="1:25" ht="15.75" customHeight="1" x14ac:dyDescent="0.2">
      <c r="A29" s="9"/>
      <c r="B29" s="16"/>
      <c r="C29" s="16"/>
      <c r="D29" s="16"/>
      <c r="E29" s="16"/>
      <c r="F29" s="16"/>
      <c r="G29" s="81"/>
      <c r="H29" s="81"/>
      <c r="I29" s="81"/>
      <c r="J29" s="17"/>
      <c r="K29" s="75"/>
      <c r="L29" s="9"/>
      <c r="M29" s="9"/>
      <c r="N29" s="9"/>
      <c r="O29" s="9"/>
      <c r="P29" s="9"/>
      <c r="Q29" s="9"/>
      <c r="R29" s="9"/>
      <c r="S29" s="9"/>
      <c r="T29" s="9"/>
      <c r="U29" s="9"/>
      <c r="V29" s="9"/>
      <c r="W29" s="9"/>
      <c r="X29" s="9"/>
      <c r="Y29" s="9"/>
    </row>
    <row r="30" spans="1:25" ht="15.75" customHeight="1" x14ac:dyDescent="0.2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2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2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x14ac:dyDescent="0.2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2.25" customHeight="1" x14ac:dyDescent="0.2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2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27.75" customHeight="1" x14ac:dyDescent="0.2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2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2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25">
      <c r="A40" s="22"/>
      <c r="B40" s="45" t="s">
        <v>24</v>
      </c>
      <c r="C40" s="46"/>
      <c r="D40" s="46"/>
      <c r="E40" s="110" t="s">
        <v>65</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2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2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2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2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2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2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2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2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142"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2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2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2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2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2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50.25" customHeight="1" x14ac:dyDescent="0.2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2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2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2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2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2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7.25" customHeight="1" x14ac:dyDescent="0.2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2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0.25" customHeight="1" x14ac:dyDescent="0.2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s="92" customFormat="1" ht="34.5" customHeight="1" x14ac:dyDescent="0.2">
      <c r="A76" s="102"/>
      <c r="B76" s="105" t="s">
        <v>59</v>
      </c>
      <c r="C76" s="106"/>
      <c r="D76" s="106"/>
      <c r="E76" s="106"/>
      <c r="F76" s="106"/>
      <c r="G76" s="106"/>
      <c r="H76" s="106"/>
      <c r="I76" s="106"/>
      <c r="J76" s="106"/>
      <c r="K76" s="106"/>
      <c r="L76" s="107"/>
      <c r="M76" s="102"/>
      <c r="N76" s="91"/>
      <c r="O76" s="91"/>
      <c r="P76" s="91"/>
      <c r="Q76" s="91"/>
      <c r="R76" s="91"/>
      <c r="S76" s="91"/>
      <c r="T76" s="91"/>
      <c r="U76" s="91"/>
      <c r="V76" s="91"/>
      <c r="W76" s="91"/>
      <c r="X76" s="91"/>
      <c r="Y76" s="91"/>
      <c r="Z76" s="91"/>
    </row>
    <row r="77" spans="1:26" ht="15.75" customHeight="1" x14ac:dyDescent="0.2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2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2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1"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 APM Strategies Certification - 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showGridLines="0" zoomScaleNormal="100" workbookViewId="0">
      <selection activeCell="B70" sqref="B70:L7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2.28515625" customWidth="1"/>
    <col min="13" max="13" width="15.85546875" customWidth="1"/>
    <col min="14" max="14" width="9.5703125" customWidth="1"/>
    <col min="15" max="26" width="8.5703125" customWidth="1"/>
  </cols>
  <sheetData>
    <row r="1" spans="1:26" ht="15.75" customHeight="1" x14ac:dyDescent="0.2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2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2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2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2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2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25">
      <c r="A7" s="8"/>
      <c r="B7" s="93" t="s">
        <v>4</v>
      </c>
      <c r="C7" s="94" t="s">
        <v>5</v>
      </c>
      <c r="D7" s="94" t="s">
        <v>6</v>
      </c>
      <c r="E7" s="93" t="s">
        <v>7</v>
      </c>
      <c r="F7" s="93" t="s">
        <v>8</v>
      </c>
      <c r="G7" s="93" t="s">
        <v>9</v>
      </c>
      <c r="H7" s="93" t="s">
        <v>10</v>
      </c>
      <c r="I7" s="94" t="s">
        <v>11</v>
      </c>
      <c r="J7" s="93" t="s">
        <v>12</v>
      </c>
      <c r="K7" s="97" t="s">
        <v>13</v>
      </c>
      <c r="L7" s="8"/>
      <c r="M7" s="8"/>
      <c r="N7" s="8"/>
      <c r="O7" s="8"/>
      <c r="P7" s="8"/>
      <c r="Q7" s="8"/>
      <c r="R7" s="8"/>
      <c r="S7" s="8"/>
      <c r="T7" s="8"/>
      <c r="U7" s="8"/>
      <c r="V7" s="8"/>
      <c r="W7" s="8"/>
      <c r="X7" s="8"/>
      <c r="Y7" s="8"/>
    </row>
    <row r="8" spans="1:26" ht="15.75" customHeight="1" x14ac:dyDescent="0.2">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
      <c r="A28" s="9"/>
      <c r="B28" s="10"/>
      <c r="C28" s="10"/>
      <c r="D28" s="10"/>
      <c r="E28" s="10"/>
      <c r="F28" s="10"/>
      <c r="G28" s="80"/>
      <c r="H28" s="80"/>
      <c r="I28" s="80"/>
      <c r="J28" s="15"/>
      <c r="K28" s="14"/>
      <c r="L28" s="9"/>
      <c r="M28" s="9"/>
      <c r="N28" s="9"/>
      <c r="O28" s="9"/>
      <c r="P28" s="9"/>
      <c r="Q28" s="9"/>
      <c r="R28" s="9"/>
      <c r="S28" s="9"/>
      <c r="T28" s="9"/>
      <c r="U28" s="9"/>
      <c r="V28" s="9"/>
      <c r="W28" s="9"/>
      <c r="X28" s="9"/>
      <c r="Y28" s="9"/>
    </row>
    <row r="29" spans="1:25" ht="15.75" customHeight="1" x14ac:dyDescent="0.2">
      <c r="A29" s="9"/>
      <c r="B29" s="16"/>
      <c r="C29" s="16"/>
      <c r="D29" s="16"/>
      <c r="E29" s="16"/>
      <c r="F29" s="16"/>
      <c r="G29" s="81"/>
      <c r="H29" s="81"/>
      <c r="I29" s="81"/>
      <c r="J29" s="17"/>
      <c r="K29" s="18"/>
      <c r="L29" s="9"/>
      <c r="M29" s="9"/>
      <c r="N29" s="9"/>
      <c r="O29" s="9"/>
      <c r="P29" s="9"/>
      <c r="Q29" s="9"/>
      <c r="R29" s="9"/>
      <c r="S29" s="9"/>
      <c r="T29" s="9"/>
      <c r="U29" s="9"/>
      <c r="V29" s="9"/>
      <c r="W29" s="9"/>
      <c r="X29" s="9"/>
      <c r="Y29" s="9"/>
    </row>
    <row r="30" spans="1:25" ht="15.75" customHeight="1" x14ac:dyDescent="0.2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2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2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2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28.5" customHeight="1" x14ac:dyDescent="0.2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2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25">
      <c r="A36" s="22"/>
      <c r="B36" s="30" t="s">
        <v>14</v>
      </c>
      <c r="C36" s="31"/>
      <c r="D36" s="31"/>
      <c r="E36" s="31"/>
      <c r="F36" s="32"/>
      <c r="G36" s="31"/>
      <c r="H36" s="126" t="s">
        <v>20</v>
      </c>
      <c r="I36" s="127"/>
      <c r="J36" s="33">
        <f t="shared" ref="J36:K36" si="5">+SUMIFS(J$8:J$29,$F$8:$F$29,"4A")</f>
        <v>0</v>
      </c>
      <c r="K36" s="34">
        <f t="shared" si="5"/>
        <v>0</v>
      </c>
      <c r="L36" s="22"/>
      <c r="M36" s="22"/>
      <c r="N36" s="22"/>
      <c r="O36" s="22" t="s">
        <v>67</v>
      </c>
      <c r="P36" s="22"/>
      <c r="Q36" s="22"/>
      <c r="R36" s="22"/>
      <c r="S36" s="22"/>
      <c r="T36" s="22"/>
      <c r="U36" s="22"/>
      <c r="V36" s="22"/>
      <c r="W36" s="22"/>
      <c r="X36" s="22"/>
      <c r="Y36" s="22"/>
    </row>
    <row r="37" spans="1:26" ht="30" customHeight="1" x14ac:dyDescent="0.2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2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25">
      <c r="A39" s="9"/>
      <c r="B39" s="42" t="s">
        <v>23</v>
      </c>
      <c r="C39" s="85"/>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25">
      <c r="A40" s="22"/>
      <c r="B40" s="45" t="s">
        <v>24</v>
      </c>
      <c r="C40" s="46"/>
      <c r="D40" s="46"/>
      <c r="E40" s="110" t="s">
        <v>64</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2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2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2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2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2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2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2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2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2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2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2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25">
      <c r="A54" s="3"/>
      <c r="B54" s="142"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2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2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2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2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2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2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2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2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2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2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50.25" customHeight="1" x14ac:dyDescent="0.2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2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2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2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2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2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9.5" customHeight="1" x14ac:dyDescent="0.2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s="92" customFormat="1" ht="65.25" customHeight="1" x14ac:dyDescent="0.2">
      <c r="A74" s="102"/>
      <c r="B74" s="123" t="s">
        <v>57</v>
      </c>
      <c r="C74" s="117"/>
      <c r="D74" s="117"/>
      <c r="E74" s="117"/>
      <c r="F74" s="117"/>
      <c r="G74" s="117"/>
      <c r="H74" s="117"/>
      <c r="I74" s="117"/>
      <c r="J74" s="117"/>
      <c r="K74" s="117"/>
      <c r="L74" s="118"/>
      <c r="M74" s="103"/>
      <c r="N74" s="65"/>
      <c r="O74" s="91"/>
      <c r="P74" s="91"/>
      <c r="Q74" s="91"/>
      <c r="R74" s="91"/>
      <c r="S74" s="91"/>
      <c r="T74" s="91"/>
      <c r="U74" s="91"/>
      <c r="V74" s="91"/>
      <c r="W74" s="91"/>
      <c r="X74" s="91"/>
      <c r="Y74" s="91"/>
      <c r="Z74" s="91"/>
    </row>
    <row r="75" spans="1:26" ht="50.25" customHeight="1" x14ac:dyDescent="0.25">
      <c r="A75" s="71"/>
      <c r="B75" s="116" t="s">
        <v>68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30.75" customHeight="1" x14ac:dyDescent="0.25">
      <c r="A76" s="71"/>
      <c r="B76" s="105" t="s">
        <v>59</v>
      </c>
      <c r="C76" s="106"/>
      <c r="D76" s="106"/>
      <c r="E76" s="106"/>
      <c r="F76" s="106"/>
      <c r="G76" s="106"/>
      <c r="H76" s="106"/>
      <c r="I76" s="106"/>
      <c r="J76" s="106"/>
      <c r="K76" s="106"/>
      <c r="L76" s="107"/>
      <c r="M76" s="71"/>
      <c r="N76" s="3"/>
      <c r="O76" s="3"/>
      <c r="P76" s="3"/>
      <c r="Q76" s="3"/>
      <c r="R76" s="3"/>
      <c r="S76" s="3"/>
      <c r="T76" s="3"/>
      <c r="U76" s="3"/>
      <c r="V76" s="3"/>
      <c r="W76" s="3"/>
      <c r="X76" s="3"/>
      <c r="Y76" s="3"/>
      <c r="Z76" s="3"/>
    </row>
    <row r="77" spans="1:26" ht="15.75" customHeight="1" x14ac:dyDescent="0.2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2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2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2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2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2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2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2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2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2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2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2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2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2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2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2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2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2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2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2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2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2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2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2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2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2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2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2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2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0"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4" ma:contentTypeDescription="Create a new document." ma:contentTypeScope="" ma:versionID="fe2492342230bff6994c00b803329dae">
  <xsd:schema xmlns:xsd="http://www.w3.org/2001/XMLSchema" xmlns:xs="http://www.w3.org/2001/XMLSchema" xmlns:p="http://schemas.microsoft.com/office/2006/metadata/properties" xmlns:ns2="db31ca1b-3946-45b8-a263-034233bdb2d8" xmlns:ns3="58d80952-9fc7-4439-aceb-6240e13bee17" targetNamespace="http://schemas.microsoft.com/office/2006/metadata/properties" ma:root="true" ma:fieldsID="ee568ac3bbadc314c94973ea30545668" ns2:_="" ns3:_="">
    <xsd:import namespace="db31ca1b-3946-45b8-a263-034233bdb2d8"/>
    <xsd:import namespace="58d80952-9fc7-4439-aceb-6240e13bee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407e27-9f22-45a7-915c-7230f282e084}"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CCFA39-FDC9-47E3-B4A0-9382AE9D99A7}">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2.xml><?xml version="1.0" encoding="utf-8"?>
<ds:datastoreItem xmlns:ds="http://schemas.openxmlformats.org/officeDocument/2006/customXml" ds:itemID="{814B53BA-166E-47DA-A517-7B8451AC5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ca1b-3946-45b8-a263-034233bdb2d8"/>
    <ds:schemaRef ds:uri="58d80952-9fc7-4439-aceb-6240e13be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DD6382-1A4A-48AC-BDDA-ECAA02224C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Cert ACC &amp; ACC RBHA</vt:lpstr>
      <vt:lpstr>Cert ALTCS-EPD</vt:lpstr>
      <vt:lpstr>Cert ALTCS MA-DNSP</vt:lpstr>
      <vt:lpstr>Cert CHP Sub</vt:lpstr>
      <vt:lpstr>Cert ACC-RHBA (SMI) </vt:lpstr>
      <vt:lpstr>Cert DDD Sub</vt:lpstr>
      <vt:lpstr>Cert DDD LTSS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mcvarite</dc:creator>
  <cp:keywords/>
  <dc:description/>
  <cp:lastModifiedBy>Cannon, Amber</cp:lastModifiedBy>
  <cp:revision/>
  <dcterms:created xsi:type="dcterms:W3CDTF">2011-06-30T15:13:30Z</dcterms:created>
  <dcterms:modified xsi:type="dcterms:W3CDTF">2023-02-16T19:46:56Z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